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mowienia\Desktop\Dorota\dostawy żywności\9R2021 ROZPOZNANIE CENOWE DOSTAWA ARTYKUŁOW SPOŻYWCZYCH 2021\"/>
    </mc:Choice>
  </mc:AlternateContent>
  <xr:revisionPtr revIDLastSave="0" documentId="13_ncr:1_{BE69F01B-6BFA-4D59-B96A-92FFDA928267}" xr6:coauthVersionLast="47" xr6:coauthVersionMax="47" xr10:uidLastSave="{00000000-0000-0000-0000-000000000000}"/>
  <bookViews>
    <workbookView xWindow="1950" yWindow="1950" windowWidth="21600" windowHeight="11385" firstSheet="2" activeTab="2" xr2:uid="{00000000-000D-0000-FFFF-FFFF00000000}"/>
  </bookViews>
  <sheets>
    <sheet name="Arkusz4" sheetId="4" state="hidden" r:id="rId1"/>
    <sheet name="Arkusz5" sheetId="5" state="hidden" r:id="rId2"/>
    <sheet name="Arkusz2" sheetId="2" r:id="rId3"/>
    <sheet name="Arkusz3" sheetId="3" state="hidden" r:id="rId4"/>
  </sheets>
  <calcPr calcId="191029"/>
</workbook>
</file>

<file path=xl/calcChain.xml><?xml version="1.0" encoding="utf-8"?>
<calcChain xmlns="http://schemas.openxmlformats.org/spreadsheetml/2006/main">
  <c r="H153" i="2" l="1"/>
  <c r="H139" i="2"/>
  <c r="H136" i="2"/>
  <c r="H134" i="2"/>
  <c r="H133" i="2"/>
  <c r="H132" i="2"/>
  <c r="H131" i="2"/>
  <c r="H130" i="2"/>
  <c r="H129" i="2"/>
  <c r="H113" i="2"/>
  <c r="H108" i="2"/>
  <c r="H105" i="2"/>
  <c r="H104" i="2"/>
  <c r="H103" i="2"/>
  <c r="H101" i="2"/>
  <c r="I101" i="2" s="1"/>
  <c r="H100" i="2"/>
  <c r="H98" i="2"/>
  <c r="H97" i="2"/>
  <c r="H96" i="2"/>
  <c r="H94" i="2"/>
  <c r="H93" i="2"/>
  <c r="H92" i="2"/>
  <c r="H91" i="2"/>
  <c r="H89" i="2"/>
  <c r="H88" i="2"/>
  <c r="H83" i="2"/>
  <c r="H82" i="2"/>
  <c r="H81" i="2"/>
  <c r="H80" i="2"/>
  <c r="H79" i="2"/>
  <c r="H56" i="2"/>
  <c r="I56" i="2" s="1"/>
  <c r="H53" i="2"/>
  <c r="H50" i="2"/>
  <c r="H48" i="2"/>
  <c r="H38" i="2"/>
  <c r="I38" i="2" s="1"/>
  <c r="H36" i="2"/>
  <c r="H35" i="2"/>
  <c r="H33" i="2"/>
  <c r="H32" i="2"/>
  <c r="H31" i="2"/>
  <c r="H30" i="2"/>
  <c r="H29" i="2"/>
  <c r="H28" i="2"/>
  <c r="H27" i="2"/>
  <c r="I27" i="2" s="1"/>
  <c r="H25" i="2"/>
  <c r="H24" i="2"/>
  <c r="H22" i="2"/>
  <c r="H20" i="2"/>
  <c r="I20" i="2" s="1"/>
  <c r="H17" i="2"/>
  <c r="I17" i="2" s="1"/>
  <c r="H12" i="2"/>
  <c r="F144" i="2" l="1"/>
  <c r="H144" i="2"/>
  <c r="I144" i="2" s="1"/>
  <c r="H140" i="2"/>
  <c r="I140" i="2" s="1"/>
  <c r="F140" i="2"/>
  <c r="E101" i="2"/>
  <c r="F101" i="2"/>
  <c r="E86" i="2"/>
  <c r="F86" i="2"/>
  <c r="H86" i="2"/>
  <c r="I86" i="2" s="1"/>
  <c r="E77" i="2"/>
  <c r="F77" i="2"/>
  <c r="H77" i="2"/>
  <c r="I77" i="2" s="1"/>
  <c r="E56" i="2"/>
  <c r="F56" i="2"/>
  <c r="E38" i="2"/>
  <c r="F38" i="2"/>
  <c r="E33" i="2"/>
  <c r="F33" i="2"/>
  <c r="I33" i="2"/>
  <c r="E27" i="2"/>
  <c r="F27" i="2"/>
  <c r="I24" i="2"/>
  <c r="H23" i="2"/>
  <c r="E24" i="2"/>
  <c r="F24" i="2"/>
  <c r="F20" i="2"/>
  <c r="F17" i="2" l="1"/>
  <c r="H151" i="2" l="1"/>
  <c r="H150" i="2"/>
  <c r="H84" i="2"/>
  <c r="H90" i="2"/>
  <c r="I12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78" i="2"/>
  <c r="H87" i="2"/>
  <c r="H57" i="2"/>
  <c r="H52" i="2"/>
  <c r="H46" i="2"/>
  <c r="H44" i="2"/>
  <c r="H43" i="2"/>
  <c r="H45" i="2"/>
  <c r="H26" i="2"/>
  <c r="H62" i="2"/>
  <c r="H138" i="2"/>
  <c r="F138" i="2"/>
  <c r="H137" i="2"/>
  <c r="I137" i="2" s="1"/>
  <c r="F137" i="2"/>
  <c r="F136" i="2"/>
  <c r="I136" i="2"/>
  <c r="F134" i="2"/>
  <c r="I134" i="2"/>
  <c r="F133" i="2"/>
  <c r="I133" i="2"/>
  <c r="F132" i="2"/>
  <c r="I132" i="2"/>
  <c r="I131" i="2"/>
  <c r="F131" i="2"/>
  <c r="F130" i="2"/>
  <c r="I130" i="2"/>
  <c r="F129" i="2"/>
  <c r="F128" i="2"/>
  <c r="H128" i="2"/>
  <c r="I128" i="2" s="1"/>
  <c r="H135" i="2" l="1"/>
  <c r="I135" i="2" s="1"/>
  <c r="F135" i="2"/>
  <c r="E61" i="2" l="1"/>
  <c r="F61" i="2"/>
  <c r="H61" i="2"/>
  <c r="I61" i="2" s="1"/>
  <c r="H7" i="2"/>
  <c r="I7" i="2" s="1"/>
  <c r="F7" i="2"/>
  <c r="H142" i="2"/>
  <c r="I142" i="2" s="1"/>
  <c r="F142" i="2"/>
  <c r="H16" i="2" l="1"/>
  <c r="H15" i="2"/>
  <c r="I15" i="2" s="1"/>
  <c r="H18" i="2"/>
  <c r="I18" i="2" s="1"/>
  <c r="F60" i="2"/>
  <c r="F5" i="2"/>
  <c r="F6" i="2"/>
  <c r="F8" i="2"/>
  <c r="F9" i="2"/>
  <c r="F10" i="2"/>
  <c r="F11" i="2"/>
  <c r="F12" i="2"/>
  <c r="F13" i="2"/>
  <c r="F14" i="2"/>
  <c r="F23" i="2"/>
  <c r="I23" i="2"/>
  <c r="F139" i="2"/>
  <c r="I139" i="2"/>
  <c r="F115" i="2"/>
  <c r="H115" i="2"/>
  <c r="I115" i="2" s="1"/>
  <c r="F119" i="2"/>
  <c r="H119" i="2"/>
  <c r="I119" i="2" s="1"/>
  <c r="E98" i="2"/>
  <c r="E97" i="2"/>
  <c r="E96" i="2"/>
  <c r="E94" i="2"/>
  <c r="E93" i="2"/>
  <c r="E92" i="2"/>
  <c r="E91" i="2"/>
  <c r="E90" i="2"/>
  <c r="E89" i="2"/>
  <c r="E88" i="2"/>
  <c r="E78" i="2"/>
  <c r="E76" i="2"/>
  <c r="E75" i="2"/>
  <c r="E62" i="2"/>
  <c r="E60" i="2"/>
  <c r="E59" i="2"/>
  <c r="E58" i="2"/>
  <c r="E53" i="2"/>
  <c r="E52" i="2"/>
  <c r="E47" i="2"/>
  <c r="E46" i="2"/>
  <c r="E42" i="2"/>
  <c r="E30" i="2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F127" i="2"/>
  <c r="F126" i="2"/>
  <c r="F125" i="2"/>
  <c r="F124" i="2"/>
  <c r="F123" i="2"/>
  <c r="F122" i="2"/>
  <c r="I98" i="2"/>
  <c r="F98" i="2"/>
  <c r="I80" i="2"/>
  <c r="F80" i="2"/>
  <c r="E80" i="2"/>
  <c r="E153" i="2"/>
  <c r="H152" i="2"/>
  <c r="I152" i="2" s="1"/>
  <c r="F152" i="2"/>
  <c r="I151" i="2"/>
  <c r="F151" i="2"/>
  <c r="I150" i="2"/>
  <c r="F150" i="2"/>
  <c r="E144" i="2"/>
  <c r="H143" i="2"/>
  <c r="I143" i="2" s="1"/>
  <c r="F143" i="2"/>
  <c r="H141" i="2"/>
  <c r="I141" i="2" s="1"/>
  <c r="F141" i="2"/>
  <c r="E140" i="2"/>
  <c r="H121" i="2"/>
  <c r="I121" i="2" s="1"/>
  <c r="F121" i="2"/>
  <c r="H120" i="2"/>
  <c r="I120" i="2" s="1"/>
  <c r="F120" i="2"/>
  <c r="H118" i="2"/>
  <c r="I118" i="2" s="1"/>
  <c r="F118" i="2"/>
  <c r="H117" i="2"/>
  <c r="I117" i="2" s="1"/>
  <c r="F117" i="2"/>
  <c r="H116" i="2"/>
  <c r="I116" i="2" s="1"/>
  <c r="F116" i="2"/>
  <c r="H114" i="2"/>
  <c r="I114" i="2" s="1"/>
  <c r="F114" i="2"/>
  <c r="I113" i="2"/>
  <c r="F113" i="2"/>
  <c r="H112" i="2"/>
  <c r="I112" i="2" s="1"/>
  <c r="F112" i="2"/>
  <c r="H111" i="2"/>
  <c r="I111" i="2" s="1"/>
  <c r="F111" i="2"/>
  <c r="H110" i="2"/>
  <c r="I110" i="2" s="1"/>
  <c r="F110" i="2"/>
  <c r="H109" i="2"/>
  <c r="I109" i="2" s="1"/>
  <c r="F109" i="2"/>
  <c r="F108" i="2"/>
  <c r="H107" i="2"/>
  <c r="I107" i="2" s="1"/>
  <c r="F107" i="2"/>
  <c r="H106" i="2"/>
  <c r="I106" i="2" s="1"/>
  <c r="F106" i="2"/>
  <c r="I105" i="2"/>
  <c r="F105" i="2"/>
  <c r="I104" i="2"/>
  <c r="F104" i="2"/>
  <c r="I103" i="2"/>
  <c r="F103" i="2"/>
  <c r="H102" i="2"/>
  <c r="I102" i="2" s="1"/>
  <c r="F102" i="2"/>
  <c r="E102" i="2"/>
  <c r="I100" i="2"/>
  <c r="F100" i="2"/>
  <c r="E100" i="2"/>
  <c r="H99" i="2"/>
  <c r="F99" i="2"/>
  <c r="I97" i="2"/>
  <c r="F97" i="2"/>
  <c r="I96" i="2"/>
  <c r="F96" i="2"/>
  <c r="H95" i="2"/>
  <c r="I95" i="2" s="1"/>
  <c r="F95" i="2"/>
  <c r="E95" i="2"/>
  <c r="F94" i="2"/>
  <c r="I94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E87" i="2"/>
  <c r="H85" i="2"/>
  <c r="I85" i="2" s="1"/>
  <c r="F85" i="2"/>
  <c r="E85" i="2"/>
  <c r="I84" i="2"/>
  <c r="F84" i="2"/>
  <c r="E84" i="2"/>
  <c r="I83" i="2"/>
  <c r="F83" i="2"/>
  <c r="E83" i="2"/>
  <c r="I82" i="2"/>
  <c r="F82" i="2"/>
  <c r="E82" i="2"/>
  <c r="I81" i="2"/>
  <c r="F81" i="2"/>
  <c r="E81" i="2"/>
  <c r="I79" i="2"/>
  <c r="F79" i="2"/>
  <c r="E79" i="2"/>
  <c r="F78" i="2"/>
  <c r="F76" i="2"/>
  <c r="F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F65" i="2"/>
  <c r="F64" i="2"/>
  <c r="F63" i="2"/>
  <c r="I78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H60" i="2"/>
  <c r="I60" i="2" s="1"/>
  <c r="H59" i="2"/>
  <c r="I59" i="2" s="1"/>
  <c r="H58" i="2"/>
  <c r="I58" i="2" s="1"/>
  <c r="I57" i="2"/>
  <c r="H55" i="2"/>
  <c r="I55" i="2" s="1"/>
  <c r="H54" i="2"/>
  <c r="I54" i="2" s="1"/>
  <c r="I53" i="2"/>
  <c r="I52" i="2"/>
  <c r="H51" i="2"/>
  <c r="I51" i="2" s="1"/>
  <c r="I50" i="2"/>
  <c r="H49" i="2"/>
  <c r="I49" i="2" s="1"/>
  <c r="I48" i="2"/>
  <c r="H47" i="2"/>
  <c r="I47" i="2" s="1"/>
  <c r="I46" i="2"/>
  <c r="I45" i="2"/>
  <c r="I44" i="2"/>
  <c r="I43" i="2"/>
  <c r="H42" i="2"/>
  <c r="I42" i="2" s="1"/>
  <c r="H41" i="2"/>
  <c r="I41" i="2" s="1"/>
  <c r="H40" i="2"/>
  <c r="I40" i="2" s="1"/>
  <c r="H39" i="2"/>
  <c r="I39" i="2" s="1"/>
  <c r="H37" i="2"/>
  <c r="I37" i="2" s="1"/>
  <c r="I36" i="2"/>
  <c r="I35" i="2"/>
  <c r="H34" i="2"/>
  <c r="I34" i="2" s="1"/>
  <c r="I32" i="2"/>
  <c r="I31" i="2"/>
  <c r="I30" i="2"/>
  <c r="I29" i="2"/>
  <c r="I28" i="2"/>
  <c r="I26" i="2"/>
  <c r="I22" i="2"/>
  <c r="H21" i="2"/>
  <c r="I21" i="2" s="1"/>
  <c r="H19" i="2"/>
  <c r="I19" i="2" s="1"/>
  <c r="H13" i="2"/>
  <c r="I13" i="2" s="1"/>
  <c r="H10" i="2"/>
  <c r="I10" i="2" s="1"/>
  <c r="H8" i="2"/>
  <c r="I8" i="2" s="1"/>
  <c r="H6" i="2"/>
  <c r="I6" i="2" s="1"/>
  <c r="F62" i="2"/>
  <c r="F59" i="2"/>
  <c r="F58" i="2"/>
  <c r="F57" i="2"/>
  <c r="E57" i="2"/>
  <c r="F55" i="2"/>
  <c r="E55" i="2"/>
  <c r="F54" i="2"/>
  <c r="E54" i="2"/>
  <c r="F53" i="2"/>
  <c r="F52" i="2"/>
  <c r="F51" i="2"/>
  <c r="E51" i="2"/>
  <c r="F50" i="2"/>
  <c r="E50" i="2"/>
  <c r="F49" i="2"/>
  <c r="E49" i="2"/>
  <c r="F48" i="2"/>
  <c r="E48" i="2"/>
  <c r="F47" i="2"/>
  <c r="F46" i="2"/>
  <c r="F45" i="2"/>
  <c r="E45" i="2"/>
  <c r="F44" i="2"/>
  <c r="E44" i="2"/>
  <c r="F43" i="2"/>
  <c r="E43" i="2"/>
  <c r="F42" i="2"/>
  <c r="F41" i="2"/>
  <c r="E41" i="2"/>
  <c r="F40" i="2"/>
  <c r="E40" i="2"/>
  <c r="F39" i="2"/>
  <c r="E39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F29" i="2"/>
  <c r="E29" i="2"/>
  <c r="F28" i="2"/>
  <c r="E28" i="2"/>
  <c r="F26" i="2"/>
  <c r="E26" i="2"/>
  <c r="F25" i="2"/>
  <c r="E25" i="2"/>
  <c r="E23" i="2"/>
  <c r="F22" i="2"/>
  <c r="E22" i="2"/>
  <c r="F21" i="2"/>
  <c r="E21" i="2"/>
  <c r="F19" i="2"/>
  <c r="E19" i="2"/>
  <c r="F18" i="2"/>
  <c r="E18" i="2"/>
  <c r="F16" i="2"/>
  <c r="F15" i="2"/>
  <c r="E15" i="2"/>
  <c r="E11" i="2"/>
  <c r="E9" i="2"/>
  <c r="E8" i="2"/>
  <c r="I25" i="2"/>
  <c r="I16" i="2"/>
  <c r="H14" i="2"/>
  <c r="I14" i="2" s="1"/>
  <c r="H11" i="2"/>
  <c r="I11" i="2" s="1"/>
  <c r="H9" i="2"/>
  <c r="I9" i="2" s="1"/>
  <c r="H5" i="2"/>
  <c r="I5" i="2" s="1"/>
  <c r="I153" i="2" l="1"/>
  <c r="I154" i="2" s="1"/>
  <c r="F153" i="2"/>
  <c r="F154" i="2" s="1"/>
  <c r="F146" i="2"/>
  <c r="I12" i="2"/>
  <c r="I138" i="2"/>
  <c r="I108" i="2"/>
  <c r="I99" i="2"/>
  <c r="I93" i="2"/>
  <c r="B156" i="2" l="1"/>
  <c r="I146" i="2"/>
  <c r="B158" i="2" s="1"/>
</calcChain>
</file>

<file path=xl/sharedStrings.xml><?xml version="1.0" encoding="utf-8"?>
<sst xmlns="http://schemas.openxmlformats.org/spreadsheetml/2006/main" count="169" uniqueCount="162">
  <si>
    <t>PAKIET I</t>
  </si>
  <si>
    <t>Asortyment</t>
  </si>
  <si>
    <t>Cena brutto 1kg/l</t>
  </si>
  <si>
    <t>FORMULARZ  SPECYFIKACJI  CENOWEJ</t>
  </si>
  <si>
    <t>Suchary delikatesowe 0,25kg</t>
  </si>
  <si>
    <t>Lp.</t>
  </si>
  <si>
    <t>Ilość kg/L rocznie</t>
  </si>
  <si>
    <t>Cena netto 1 kg/l</t>
  </si>
  <si>
    <t>WARTOŚĆ NETTO</t>
  </si>
  <si>
    <t>VAT%</t>
  </si>
  <si>
    <t>RAZEM</t>
  </si>
  <si>
    <t>Wartość brutto</t>
  </si>
  <si>
    <t>Wartość netto</t>
  </si>
  <si>
    <t>wartość netto</t>
  </si>
  <si>
    <t>wartość brutto</t>
  </si>
  <si>
    <t>Bułka tarta bezglutenowa 0,4 kg</t>
  </si>
  <si>
    <t>Ciastka kruche z marmoladą niskob. 0,15 kg</t>
  </si>
  <si>
    <t>Suma netto</t>
  </si>
  <si>
    <t>Suma brutto</t>
  </si>
  <si>
    <t xml:space="preserve">Koncentrat pomidorowy 30% , zawartość ekstraktu minimum 30%, wartość odżywcza 100g minimum ; białko - 5,9g, węglowodany - 15,9g, tłuszcze - 1,3g, opakowanie szklane 0,9-0,97kg  </t>
  </si>
  <si>
    <t>Cukier kryształ; opakowanie torebka papierowa  1kg</t>
  </si>
  <si>
    <t>Cukier puder; opakowanie torebka papierowa lub foliowa 0,4-0,5kg</t>
  </si>
  <si>
    <t>Miód naturalny zestalony (kraj pochodzenia Polska); opakowanie słoik szklany 0,4- 0,5kg</t>
  </si>
  <si>
    <t>Siemie lniane ; opakowanie torebka foliowa lub papierowa 0,1-0,5kg</t>
  </si>
  <si>
    <t>Kakao ciemne o obniżonej zawartości tłuszczu( zaw. tłuszczu  kakaowego 10-12%); wartość odżywcza 100g minimum białko - 10g, węglowodany - 57g, tłuszcze 7g, opakowanie 0,1-0,2kg</t>
  </si>
  <si>
    <t>Konfitura z jagód wartość odżywcza 100g minimum  152 kcal, białko - 0,4g; węglowodany - 38g; tłuszcz - 0,3g; opakowanie słoik szklany 0,24-0,3kg</t>
  </si>
  <si>
    <t xml:space="preserve">Ciastka kruche, opakowanie karton  2,5kg (waga 10szt 11-18dkg) </t>
  </si>
  <si>
    <t>Chrzan tarty na kwasku cytrynowym; opakowanie słoik szklany 0,9kg ; masa netto 810g</t>
  </si>
  <si>
    <t>Czekolada mleczna ; tabliczka 0,1kg; wartość odżywcza 100g minimum: białko - 6,2g; węglowodany - 57,3g; tłuszcze 30,5g</t>
  </si>
  <si>
    <t>Czekolada gorzka ; tabliczka 0,1kg; wartość odżywcza 100g minimum: białko - 8,4g; węglowodany - 39g; tłuszcze 31,5g</t>
  </si>
  <si>
    <t>Ciastka kruche w czekoladzie luz; opakowanie karton 2,5kg</t>
  </si>
  <si>
    <t>Groszek konserwowy; opakowanie puszka 0,4kg; wartość odżywcza 100g minimum : białko - 5,3g, węglowodany - 8g, tłuszcze - 0,4g</t>
  </si>
  <si>
    <t>Fasola konserwowa czerwona ; opakowanie puszka 0,4kg, wartość odżywcza 100g minimum ; białko - 6,7g, weglowodany - 17,4g, tłuszcze - 0,2g</t>
  </si>
  <si>
    <t xml:space="preserve">Brzoskwinie w syropie, opakowanie puszka  0,82kg, masa po odcieku 465g; wartość odżywcza 100g minimum : białko - 0,5g, węglowodany - 14,2g, tłuszcze - 0,05g </t>
  </si>
  <si>
    <t>Gruszki w syropie; opakowanie puszka 0,82kg, masa po odcieku 460g; wartość odżywcza 100g minimum: białko - 0,3g, weglowodany - 13,6g, tłuszcze - 0,1g</t>
  </si>
  <si>
    <t xml:space="preserve">Dynia w occie, opakowanie słoik szklany  0,9kg, masa po odcieku 580g </t>
  </si>
  <si>
    <t xml:space="preserve">Cebulka marynowana srebrna, opakowanie słoik szklany  1,7kg </t>
  </si>
  <si>
    <t>Pomidory całe w zalewie, opakowanie puszka 4,65kg</t>
  </si>
  <si>
    <t>Pieczarki  marynowane całe, opakowanie słoik szklany 0,78kg , masa po odcieku 440g</t>
  </si>
  <si>
    <t>Pieprz naturalny ziarno, opakowanie torebka foliowa lub papierowa 0,5-1,0kg1 kg</t>
  </si>
  <si>
    <t>Kwasek cytrynowy, opakowanie torebka foliowa lub papierowa 0,2 - 0,5 kg</t>
  </si>
  <si>
    <t xml:space="preserve">Majeranek , opakowanie torebka foliowa lub papierowa 0,5 kg </t>
  </si>
  <si>
    <t xml:space="preserve">Przyprawa do zup w płynie, opakowanie butelka szklana 0,96- 1,0 l </t>
  </si>
  <si>
    <t xml:space="preserve">Kurkuma mielona, opakowanie torebka foliowa lub papierowa 0,2 -  0,5 kg </t>
  </si>
  <si>
    <t>Przyprawa Wegeta, opakowanie wiaderko plastikowe 5 kg, wartość odżywcza 100g minimum : białko - 8,5g, weglowodany - 24,5g, tłuszcze - 0,6g  1 kg</t>
  </si>
  <si>
    <t xml:space="preserve">Liść laurowy, opakowanie torebka foliowa lub papierowa 0,2-  0,5 kg </t>
  </si>
  <si>
    <t>Imbir mielony, opakowanie torebka foliowa lub papierowa 0,2 - 0,5 kg</t>
  </si>
  <si>
    <t>Gałka muszkatołowa cała, opakowanie torebka foliowa lub papierowa 0,1 - 0,2 kg</t>
  </si>
  <si>
    <t>Kminek ziarno, opakowanie torebka foliowa lub papierowa 0,2 - 0,5 kg</t>
  </si>
  <si>
    <t>Pieprz ziołowy mielony, opakowanie torebka foliowa lub papierowa 0,5 - 1,0 kg</t>
  </si>
  <si>
    <t>Przyprawa curry, opakowanie torebka foliowa lub papierowa 0,2 - 0,5 kg</t>
  </si>
  <si>
    <t>Cukier waniliowy, opakowanie torebka foliowa lub papierowa  0,5 kg</t>
  </si>
  <si>
    <t>Musztarda sarepska, opakowanie słoik szklany 0,9-1,2 kg: wartość odżywcza minimum : białko - 4,4g, węglowodany - 8g, tłuszcze - 5g</t>
  </si>
  <si>
    <t>Sól warzona miałka, opakowanie torebka foliowa  1kg</t>
  </si>
  <si>
    <t>Sól gruboziarnista, opakowanie torebka foliowa 1kg</t>
  </si>
  <si>
    <t>Goździki , opakowanie torebka foliowa 0,1 - 0,2 kg</t>
  </si>
  <si>
    <t>Ziele angielskie, opakowanie torebka foliowa 0,2 - 0,5 kg</t>
  </si>
  <si>
    <t xml:space="preserve">Proszek do pieczenia, opakowanie torebka  0,1 - 0,2  kg </t>
  </si>
  <si>
    <t>Cynamon mielony, opakowanie torebka  0,5 kg</t>
  </si>
  <si>
    <t xml:space="preserve">Papryka mielona ( ostra, słodka), opakowanie torebka foliowa lub papierowa 0,2- 0,5 kg </t>
  </si>
  <si>
    <t xml:space="preserve">Ocet winny ( biały, czerwony), opakowanie butelka szklana 0,5-1,0l </t>
  </si>
  <si>
    <t>Ketchup  łagodny , opakowanie szklane 0,9-1kg,skład minimum :koncentrat pomidorowy 47%, cukier, cebula 9,2%, skrobia kukurydziana, sól, ocet, kwas cytrynowy, przyprawy</t>
  </si>
  <si>
    <t xml:space="preserve">Żelatyna, opakowanie torebka foliowa 0,5 - 1,0kg </t>
  </si>
  <si>
    <t>Ocet spirytusowy, opakowanie butelka plastikowa  0,5 - 1,0l</t>
  </si>
  <si>
    <t>Lazania opakowanie karton 3kg; wartość odżywcza 100g minimum białko - 13,5g, węglowodany - 69,9g, tłuszcze 0,3g</t>
  </si>
  <si>
    <t>Makaron sojowy opakowanie torebka foliowa 0,1 - 0,5 kg</t>
  </si>
  <si>
    <t>Mąka ziemniaczana opakowanie torebka papierowa  1 kg</t>
  </si>
  <si>
    <t>Kasza kukurydziana; opakowanie  0,2-0,5 kg; wartość odżywcza 100g minimum : białko - 7,3g, węglowodany - 82g, tłuszcze - 0,8g</t>
  </si>
  <si>
    <t xml:space="preserve">Kasza kuskus opakowanie 0,3 - 0,5kg; wartość odżywcza minimum : białko - 15g, węglowodany - 75g, tłuszcze - 3,0g </t>
  </si>
  <si>
    <t xml:space="preserve">Kasza jaglana opakowanie torebka foliowa 0,35 - 0,5 kg; wartość odżywcza minimum: białko - 10,5g, weglowodany - 68,4g, tłuszcze - 2,4g </t>
  </si>
  <si>
    <t>Kasza gryczana prażona, opakowanie 0,3 - 1,0 kg ; wartość odzywcza 100g minimum : białko - 12,6g, węglowodany - 69,3, tłuszcze - 3,1g</t>
  </si>
  <si>
    <t>Olej z pierwszego tłoczenia, opakowanie butelka plastikowa 1l</t>
  </si>
  <si>
    <t>Oliwa z oliwek  z pierwszego tłoczenia na zimno (EXTRA VIRGIN), opakowanie butelka szklana  1 l</t>
  </si>
  <si>
    <t>Masło roślinne , opakowanie pudełko plastikowe 0,5 kg</t>
  </si>
  <si>
    <t>Mąka pszenna typ 500 opakowanie torebka papierowa 1kg; wartość odżywcza 100g minimum ; białko - 9,2g, weglowodany - 74,9g, tłuszcze - 1,2g</t>
  </si>
  <si>
    <t>Kasza jęczmienna perłowa, opakowanie torebka foliowa lub papierowa  1 kg</t>
  </si>
  <si>
    <t>Płatki owsiane, opakowanie torebka foliowa lib papierowa  1 kg; wartość odżywcza minimum: białko - 13,5g, węglowodany - 54,5g, tłuszcze - 7,0g</t>
  </si>
  <si>
    <t>Otręby owsiane, opakowanie torebka foliowa 0,25kg, kartonik 0,4kg</t>
  </si>
  <si>
    <t>Kasza owsiana, opakowanie torebka foliowa 0,25 - 0,1kg  (całe ziarno)</t>
  </si>
  <si>
    <t>Kasza manna, opakowanie torebka foliowa lub papierowa 0,5 -  1,0 kg</t>
  </si>
  <si>
    <t xml:space="preserve">Herbata zielona  liściasta, opakowanie 0,06 kg </t>
  </si>
  <si>
    <t xml:space="preserve">Jabłka prażone z kawałakmi owoców; opakowanie słoik szklany 0,9-1,0kg </t>
  </si>
  <si>
    <t>Powidła śliwkowe; opakowanie słoik szklany 0,9-1,0kg</t>
  </si>
  <si>
    <t>Rodzynki sułtańskie; opakowanie torebka foliowa 0,5-1kg</t>
  </si>
  <si>
    <t>Wiórki kokosowe ,opakowanie torebka foliowa 0,3-1,0kg</t>
  </si>
  <si>
    <t>Śliwki suszone kalifornijskie; opakowanie torebka foliowa 0,5-1,0kg</t>
  </si>
  <si>
    <t>Morele suszone; opakowanie torebka foliowa 0,5-1,0kg</t>
  </si>
  <si>
    <t>Grzyby suszone -podgrzybek; opakowanie torebka foliowa 0,5 -1kg</t>
  </si>
  <si>
    <t>Słonecznik łuskany; opakowanie torebka foliowa lub papierowa 0,1-0,5kg</t>
  </si>
  <si>
    <t>Pestki dyni; opakowanie torebka foliowa lub papierowa 0,1-0,5kg</t>
  </si>
  <si>
    <t>Żurawina do mięs z całymi owocami, opakowanie słoik szklany  0,25-0,3kg</t>
  </si>
  <si>
    <t>Migdały płatki; opakowanie torebka foliowa lub papierowa 0,1-0,5kg</t>
  </si>
  <si>
    <t xml:space="preserve">Migdały całe; opakowanie torebka foliowa lub papierowa 0,1-0,5kg </t>
  </si>
  <si>
    <t>Orzechy włoskie łuskane, opakowanie torebka foliowa lub papierowa 0,5-1,0kg</t>
  </si>
  <si>
    <t>Budyń smakowy ; opakowanie torebka foliowa 0,5-1,0kg</t>
  </si>
  <si>
    <t>Kisiel różne smaki, opakowanie torebka foliowa 0,5-1,0kg</t>
  </si>
  <si>
    <t xml:space="preserve">Sezam ziarno opakowanie torebka foliowa 0,5 kg </t>
  </si>
  <si>
    <t>Kukurydza konserwowa; opakowanie puszka  0,4 - 0,425kg; wartość odżywcza 100g minimum : białko - 2,9kg, węglowodany - 10,8g, tłuszcze - 1,9g t</t>
  </si>
  <si>
    <t>Kiełki fasoli Mung 0,4kg</t>
  </si>
  <si>
    <t>Pieprz naturalny mielony, opakowanie torebka foliowa lub papierowa 0,5-1,0kg1 kg</t>
  </si>
  <si>
    <t>Soczewica ziarno ( zielona, pomarańczowa ); opakowanie torebka foliowa 0,35-0,5kg; wartość odżywcza 100g minimum białko - 25g; węglowodany - 48,5 g; tłuszcze - 1g</t>
  </si>
  <si>
    <t>Soja ziarno; opakowanie torebka foliowa 0,35 - 0,5kg; wartość odżywcza 100g minimum białko - 34g; węglowodany - 17g; tłuszcze - 19,5g</t>
  </si>
  <si>
    <t>Gniazdka nitka opakowanie torebka foliowa 2kg; wartość odżywcza 100g minimum białko - 13,5g, węglowodany - 69,9g, tłuszcze 0,3g</t>
  </si>
  <si>
    <t>Łazanki torebka foliowa 2kg; wartość odżywcza 100g minimum białko - 13,5g, węglowodany - 69,9g, tłuszcze 0,3g</t>
  </si>
  <si>
    <t>Sok owocowy   jabłkowy  typu Hortex lub równoważny 100% bez dodatku cukru; opakowanie karton 1l z wielorazowym otwieraczem</t>
  </si>
  <si>
    <t>Sok owocowy  pomarańczowy typu Hortex lub równoważny 100% bez dodatku cukru; opakowanie karton 1l z wielorazowym otwieraczem</t>
  </si>
  <si>
    <t>Galaretki owocowe; opakowanie torebka foliowa 1,0kg</t>
  </si>
  <si>
    <t xml:space="preserve">Ogórki konserwowe; opakowanie słoik szklany 0,9-1,0l, wartość odżywcza 100g minimum : białko - 1g, węglowodany - 10g, tłuszcze- 0,g 0,9kg </t>
  </si>
  <si>
    <t>Ryż długoziarnisty całe ziarno opakowanie torebka foliowa lub papierowa1kg ; wartość odżywcza 100g minimum: białko - 8,8g, węglowodany - 78,8g, tłuszcze - 0,82g</t>
  </si>
  <si>
    <t>PAKIET II</t>
  </si>
  <si>
    <t>Herbata czarna,saszetka 0,02kg ,opakowanie torebka lub karton 0,2-  0,4kg</t>
  </si>
  <si>
    <t>Kawa rozpuszczalna   opakowanie paluszek aluminiowy 2g  z nacięciem do otwierania bez użycia nożyczek. Wartość odżywcza minimum na 100g produktu : białko 7g, węglowodany 8,9g, tłuszcz 0,2g, błonnik 30g, sód 0,1g, minimum kaloryczne 125kacl/100g</t>
  </si>
  <si>
    <t>Ciecierzyca ziarno, opakowanie torebka foliowa 0,4kg, wartość odżywcza 100g minimum : białko- 21,3g , węglowodany - 36,1g tłuszcze - 5,4g</t>
  </si>
  <si>
    <t>Majonez stołowy opakowanie wiaderko plastikowe 4,5 - 5,0kg, wartość odżywcza 100g, minimum : białko 1,26g, weglowodany - 3,51g, tłuszcze - 65,8g zawartość tłuszczu minimum 63%</t>
  </si>
  <si>
    <t>Mąka bezglutenowa 1kg</t>
  </si>
  <si>
    <t xml:space="preserve">Kawa naturalna mielona  100% Arabica torebka 100g, typu JACOBS KRONUNG lub równoważna </t>
  </si>
  <si>
    <t>Kokardka mała i duża torebka foliowa 2kg; wartość odżywcza 100g minimum białko - 13,5g, węglowodany - 69,9g, tłuszcze 0,3g</t>
  </si>
  <si>
    <t>Świderki małe i duże torebka foliowa 2kg; wartość odżywcza 100g minimum białko - 13,5g, węglowodany - 69,9g, tłuszcze 0,3g</t>
  </si>
  <si>
    <t>Kolanka , muszelki duże i małe torebka foliowa 2kg; wartość odżywcza 100g minimum białko - 13,5g, węglowodany - 69,9g, tłuszcze 0,3g</t>
  </si>
  <si>
    <r>
      <rPr>
        <b/>
        <sz val="10"/>
        <rFont val="Arial CE"/>
        <charset val="238"/>
      </rPr>
      <t>Pełne ziarno - świderki, kokardki</t>
    </r>
    <r>
      <rPr>
        <sz val="10"/>
        <rFont val="Arial CE"/>
        <charset val="238"/>
      </rPr>
      <t>, pióra, gniazdka torebka foliowa 2kg; wartość odżywcza 100g maksimum:  białko - 15,2g, węglowodany - 68g, tłuszcze 1,3g</t>
    </r>
  </si>
  <si>
    <t>Makaron krakowski 0,25 kg / śwderki,gniazdka, muszelki,nitki cienkie</t>
  </si>
  <si>
    <t>Groch  łuskany połówki ; opakowanie torebka foliowa lub papierowa 1,0-5,0kg</t>
  </si>
  <si>
    <t>Ananasy w syropie w kawałkach; opakowanie puszka 0,565 kg, masa po odcieku 320g</t>
  </si>
  <si>
    <t xml:space="preserve">Papryka konserwowa, paski ; opakowanie słoik szklany 3,70 - 4,50kg  </t>
  </si>
  <si>
    <t xml:space="preserve">Oliwki (czarne, zielone) drylowane krojone, opakowanie słoik szklany  0,9 - 1,0kg </t>
  </si>
  <si>
    <t xml:space="preserve">Kawa rozpuszczalna typu Nescafe Espresso lub równoważna; wartość energetyczna w 100 g: 118,00 kcal ; jednolity proszek
Białko w 100 g: 7,80 g 
Węglowodany w 100 g: 3,1g 
Tłuszcz w 100 g: 0,20 g , opakowanie słoik szkalny z zabezpieczeniem próżniowym pod nakrętką / puszka metalowa100g
</t>
  </si>
  <si>
    <t>Dżem  wysoko słodzony( truskawka, wiśnia) opakowanie wiaderko plastikowe, słoik szklany   1,0-1,5kg</t>
  </si>
  <si>
    <t>Tłuszcz roslinny 40% do uzycia w piecach konwekcyjno-parowych , opakowanie butelka plastikowa - 3,7-4,0 l</t>
  </si>
  <si>
    <t>Kawa naturalna ziarnista 110% Arabica typyu JACOBS KRONUNG , opakowanie torebka 1kg</t>
  </si>
  <si>
    <t>Kakao rozpuszczalne, opakowanie, torebka  0,2-0,5kg</t>
  </si>
  <si>
    <t xml:space="preserve">Herbata zielona,( zielona, z cytryną , z opuncją, z żeńszeniem i granatem ) koperta  2g,  </t>
  </si>
  <si>
    <t xml:space="preserve">Herbata czarna expresowa (czarna, ceylon, assam, earl greey), koperta 2g, </t>
  </si>
  <si>
    <t xml:space="preserve">Herbata owocowa,( malina, żurawina z malina, żurawna z granatem, dzika róża z maliną )  koperta  2g,  </t>
  </si>
  <si>
    <t>Herbata  Roiboos, koperta 2g</t>
  </si>
  <si>
    <t>Pomidory suszone w oleju , opakowanie słoik szklany 1,5-2 kg</t>
  </si>
  <si>
    <t>Wafel   cały w czekoladzie przekładany kremem orzeszkowym ( min 53%), opakowanie min.46g, pakowane pojedynczo</t>
  </si>
  <si>
    <t xml:space="preserve">Wafle ryżowe  naturalne lub z dodatkami nasion, opakowanie 100g skład : min 90% ryż brązowy </t>
  </si>
  <si>
    <t xml:space="preserve">Sok pomidorowy   opakowanie  butelka szklana 0,33l , wartość odżywcza 100g minimum : białko - 0,8g, węglowodany - 4,2g, tłuszcze - 0,1g
</t>
  </si>
  <si>
    <t>Kmin rzymskl</t>
  </si>
  <si>
    <t>Chili</t>
  </si>
  <si>
    <t xml:space="preserve">Przyprawa do karkówki </t>
  </si>
  <si>
    <t>Przyprawa do żeberek z miodem</t>
  </si>
  <si>
    <t>Soda oczyszczona</t>
  </si>
  <si>
    <t>Zioła prowansalskie</t>
  </si>
  <si>
    <t>Oregano suszone, opakowanie torebka foliowa lub papierowa 0,2 - 0,5 kg</t>
  </si>
  <si>
    <t xml:space="preserve">Bazylia suszona, opakowanie torebka foliowa lub papierowa 0,2 -  0,5 kg </t>
  </si>
  <si>
    <t>Sos sojowy, opakowanie butelka szkalna  0,15l</t>
  </si>
  <si>
    <t>Seler konserwowy, opakowanie słoik szklany 0,5-1,6kg</t>
  </si>
  <si>
    <t>Pieprz cytrynowy</t>
  </si>
  <si>
    <t xml:space="preserve">Dżem jednoporcjowy 25g ( truskawka, brzoskwinia) </t>
  </si>
  <si>
    <t>Miód jednoporcjowy , opakowanie 20g</t>
  </si>
  <si>
    <t>Sok owocowy  ( jabłko, pomarańcz, wieloowocowy) 100% bez dodatku cukru; opakowanie karton 0,2l ze słomką</t>
  </si>
  <si>
    <t>Cukier kryształ; opakowanie saszetka papierowa  papierowa  5g, opakowanie zbiorcze 1kg</t>
  </si>
  <si>
    <t>Wafel z nadzieniem kakaowym , bez czekolady, opakowanie min.26g, pakowane pojedynczo</t>
  </si>
  <si>
    <t>Fasola Jaś karłowy; opakowanie torebka foliowa 1,0-5,0kg</t>
  </si>
  <si>
    <t>Fasola Jaś karłowy; opakowanie torebka foliowa 0,4-0,5kg</t>
  </si>
  <si>
    <t>Chrzan tarty na kwasku cytrynowym; opakowanie słoik szklany 0,17- 0,29 kg ;</t>
  </si>
  <si>
    <t xml:space="preserve">Papryka konserwowa,cząstki  ; opakowanie słoik szklany 0,68-0,86 kg  </t>
  </si>
  <si>
    <t>Pomidory całe w zalewie, opakowanie puszka lub słoik szklany 400g</t>
  </si>
  <si>
    <t>Przyprawa Wegeta, opakowanie 200g, wartość odżywcza 100g minimum : białko - 8,5g, weglowodany - 24,5g, tłuszcze - 0,6g  1 kg</t>
  </si>
  <si>
    <t>Majonez stołowy opakowanie słoik szklany 0,26 - 0,62kg, wartość odżywcza 100g, minimum : białko 1,26g, weglowodany - 3,51g, tłuszcze - 65,8g zawartość tłuszczu minimum 63%</t>
  </si>
  <si>
    <t xml:space="preserve">Ilość kg/L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</si>
</sst>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0" xfId="0" applyBorder="1"/>
    <xf numFmtId="9" fontId="0" fillId="0" borderId="0" xfId="0" applyNumberFormat="1" applyBorder="1"/>
    <xf numFmtId="164" fontId="0" fillId="0" borderId="0" xfId="1" applyFont="1" applyBorder="1"/>
    <xf numFmtId="0" fontId="0" fillId="0" borderId="1" xfId="0" applyBorder="1" applyAlignment="1">
      <alignment horizontal="center" vertical="center"/>
    </xf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0" xfId="0" applyNumberFormat="1" applyFont="1" applyBorder="1"/>
    <xf numFmtId="0" fontId="4" fillId="0" borderId="1" xfId="0" applyFont="1" applyBorder="1" applyAlignment="1">
      <alignment wrapText="1"/>
    </xf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/>
    <xf numFmtId="164" fontId="0" fillId="0" borderId="1" xfId="1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/>
    <xf numFmtId="0" fontId="0" fillId="0" borderId="0" xfId="0" applyAlignment="1"/>
    <xf numFmtId="164" fontId="3" fillId="0" borderId="0" xfId="1" applyFont="1" applyBorder="1"/>
    <xf numFmtId="0" fontId="3" fillId="0" borderId="0" xfId="0" applyFont="1" applyBorder="1"/>
    <xf numFmtId="164" fontId="0" fillId="0" borderId="0" xfId="0" applyNumberFormat="1"/>
    <xf numFmtId="0" fontId="3" fillId="0" borderId="1" xfId="0" applyFont="1" applyBorder="1" applyAlignment="1">
      <alignment vertical="top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8"/>
  <sheetViews>
    <sheetView tabSelected="1" topLeftCell="A70" workbookViewId="0">
      <selection activeCell="D150" sqref="D150:D153"/>
    </sheetView>
  </sheetViews>
  <sheetFormatPr defaultRowHeight="12.75" x14ac:dyDescent="0.2"/>
  <cols>
    <col min="1" max="1" width="11.7109375" customWidth="1"/>
    <col min="2" max="2" width="51.28515625" customWidth="1"/>
    <col min="4" max="4" width="9" customWidth="1"/>
    <col min="5" max="5" width="0.7109375" hidden="1" customWidth="1"/>
    <col min="6" max="6" width="13.28515625" customWidth="1"/>
    <col min="8" max="8" width="11.5703125" customWidth="1"/>
    <col min="9" max="9" width="14" customWidth="1"/>
  </cols>
  <sheetData>
    <row r="1" spans="1:9" x14ac:dyDescent="0.2">
      <c r="B1" s="1" t="s">
        <v>3</v>
      </c>
    </row>
    <row r="2" spans="1:9" x14ac:dyDescent="0.2">
      <c r="A2" t="s">
        <v>0</v>
      </c>
      <c r="H2" s="8"/>
      <c r="I2" s="7"/>
    </row>
    <row r="3" spans="1:9" ht="24" customHeight="1" x14ac:dyDescent="0.2">
      <c r="A3" s="27" t="s">
        <v>5</v>
      </c>
      <c r="B3" s="27" t="s">
        <v>1</v>
      </c>
      <c r="C3" s="3" t="s">
        <v>161</v>
      </c>
      <c r="D3" s="3" t="s">
        <v>7</v>
      </c>
      <c r="E3" s="3" t="s">
        <v>8</v>
      </c>
      <c r="F3" s="3" t="s">
        <v>12</v>
      </c>
      <c r="G3" s="27" t="s">
        <v>9</v>
      </c>
      <c r="H3" s="3" t="s">
        <v>2</v>
      </c>
      <c r="I3" s="13" t="s">
        <v>11</v>
      </c>
    </row>
    <row r="4" spans="1:9" x14ac:dyDescent="0.2">
      <c r="A4" s="4">
        <v>1</v>
      </c>
      <c r="B4" s="4">
        <v>2</v>
      </c>
      <c r="C4" s="4">
        <v>3</v>
      </c>
      <c r="D4" s="4">
        <v>4</v>
      </c>
      <c r="E4" s="4"/>
      <c r="F4" s="4">
        <v>5</v>
      </c>
      <c r="G4" s="4">
        <v>5</v>
      </c>
      <c r="H4" s="4">
        <v>6</v>
      </c>
      <c r="I4" s="28">
        <v>7</v>
      </c>
    </row>
    <row r="5" spans="1:9" ht="63.75" x14ac:dyDescent="0.2">
      <c r="A5" s="17">
        <v>1</v>
      </c>
      <c r="B5" s="25" t="s">
        <v>111</v>
      </c>
      <c r="C5" s="9">
        <v>7.5</v>
      </c>
      <c r="D5" s="9"/>
      <c r="E5" s="9"/>
      <c r="F5" s="29">
        <f>C5*D5</f>
        <v>0</v>
      </c>
      <c r="G5" s="30">
        <v>0.23</v>
      </c>
      <c r="H5" s="9">
        <f t="shared" ref="H5:H13" si="0">(D5/100)*123</f>
        <v>0</v>
      </c>
      <c r="I5" s="32">
        <f t="shared" ref="I5:I16" si="1">C5*H5</f>
        <v>0</v>
      </c>
    </row>
    <row r="6" spans="1:9" ht="102" customHeight="1" x14ac:dyDescent="0.2">
      <c r="A6" s="17">
        <v>2</v>
      </c>
      <c r="B6" s="15" t="s">
        <v>125</v>
      </c>
      <c r="C6" s="9">
        <v>7.5</v>
      </c>
      <c r="D6" s="9"/>
      <c r="E6" s="9"/>
      <c r="F6" s="29">
        <f>C6*D6</f>
        <v>0</v>
      </c>
      <c r="G6" s="30">
        <v>0.23</v>
      </c>
      <c r="H6" s="9">
        <f t="shared" si="0"/>
        <v>0</v>
      </c>
      <c r="I6" s="32">
        <f t="shared" si="1"/>
        <v>0</v>
      </c>
    </row>
    <row r="7" spans="1:9" ht="31.5" customHeight="1" x14ac:dyDescent="0.2">
      <c r="A7" s="17">
        <v>3</v>
      </c>
      <c r="B7" s="15" t="s">
        <v>128</v>
      </c>
      <c r="C7" s="9">
        <v>9</v>
      </c>
      <c r="D7" s="9"/>
      <c r="E7" s="9"/>
      <c r="F7" s="29">
        <f>C7*D7</f>
        <v>0</v>
      </c>
      <c r="G7" s="30">
        <v>0.23</v>
      </c>
      <c r="H7" s="9">
        <f>(D7/100)*123</f>
        <v>0</v>
      </c>
      <c r="I7" s="32">
        <f>C7*H7</f>
        <v>0</v>
      </c>
    </row>
    <row r="8" spans="1:9" ht="30.75" customHeight="1" x14ac:dyDescent="0.2">
      <c r="A8" s="17">
        <v>4</v>
      </c>
      <c r="B8" s="15" t="s">
        <v>115</v>
      </c>
      <c r="C8" s="9">
        <v>55</v>
      </c>
      <c r="D8" s="9"/>
      <c r="E8" s="9">
        <f>D8*C8</f>
        <v>0</v>
      </c>
      <c r="F8" s="29">
        <f t="shared" ref="F8:F47" si="2">C8*D8</f>
        <v>0</v>
      </c>
      <c r="G8" s="30">
        <v>0.23</v>
      </c>
      <c r="H8" s="9">
        <f t="shared" si="0"/>
        <v>0</v>
      </c>
      <c r="I8" s="32">
        <f t="shared" si="1"/>
        <v>0</v>
      </c>
    </row>
    <row r="9" spans="1:9" ht="30.75" customHeight="1" x14ac:dyDescent="0.2">
      <c r="A9" s="17">
        <v>5</v>
      </c>
      <c r="B9" s="15" t="s">
        <v>110</v>
      </c>
      <c r="C9" s="9">
        <v>55</v>
      </c>
      <c r="D9" s="9"/>
      <c r="E9" s="9">
        <f>D9*C9</f>
        <v>0</v>
      </c>
      <c r="F9" s="29">
        <f t="shared" si="2"/>
        <v>0</v>
      </c>
      <c r="G9" s="30">
        <v>0.23</v>
      </c>
      <c r="H9" s="9">
        <f t="shared" si="0"/>
        <v>0</v>
      </c>
      <c r="I9" s="32">
        <f t="shared" si="1"/>
        <v>0</v>
      </c>
    </row>
    <row r="10" spans="1:9" ht="21" customHeight="1" x14ac:dyDescent="0.2">
      <c r="A10" s="17">
        <v>6</v>
      </c>
      <c r="B10" s="15" t="s">
        <v>80</v>
      </c>
      <c r="C10" s="9">
        <v>15</v>
      </c>
      <c r="D10" s="9"/>
      <c r="E10" s="9"/>
      <c r="F10" s="29">
        <f t="shared" si="2"/>
        <v>0</v>
      </c>
      <c r="G10" s="30">
        <v>0.23</v>
      </c>
      <c r="H10" s="9">
        <f t="shared" si="0"/>
        <v>0</v>
      </c>
      <c r="I10" s="32">
        <f t="shared" si="1"/>
        <v>0</v>
      </c>
    </row>
    <row r="11" spans="1:9" ht="25.5" x14ac:dyDescent="0.2">
      <c r="A11" s="17">
        <v>7</v>
      </c>
      <c r="B11" s="13" t="s">
        <v>131</v>
      </c>
      <c r="C11" s="9">
        <v>41</v>
      </c>
      <c r="D11" s="9"/>
      <c r="E11" s="9">
        <f>D11*C11</f>
        <v>0</v>
      </c>
      <c r="F11" s="29">
        <f t="shared" si="2"/>
        <v>0</v>
      </c>
      <c r="G11" s="30">
        <v>0.23</v>
      </c>
      <c r="H11" s="9">
        <f t="shared" si="0"/>
        <v>0</v>
      </c>
      <c r="I11" s="32">
        <f t="shared" si="1"/>
        <v>0</v>
      </c>
    </row>
    <row r="12" spans="1:9" ht="25.5" x14ac:dyDescent="0.2">
      <c r="A12" s="17">
        <v>8</v>
      </c>
      <c r="B12" s="3" t="s">
        <v>132</v>
      </c>
      <c r="C12" s="9">
        <v>13</v>
      </c>
      <c r="D12" s="9"/>
      <c r="E12" s="9"/>
      <c r="F12" s="29">
        <f t="shared" si="2"/>
        <v>0</v>
      </c>
      <c r="G12" s="30">
        <v>0.08</v>
      </c>
      <c r="H12" s="9">
        <f>(D12/100)*108</f>
        <v>0</v>
      </c>
      <c r="I12" s="32">
        <f t="shared" si="1"/>
        <v>0</v>
      </c>
    </row>
    <row r="13" spans="1:9" ht="30" customHeight="1" x14ac:dyDescent="0.2">
      <c r="A13" s="17">
        <v>9</v>
      </c>
      <c r="B13" s="3" t="s">
        <v>130</v>
      </c>
      <c r="C13" s="9">
        <v>5.25</v>
      </c>
      <c r="D13" s="9"/>
      <c r="E13" s="9"/>
      <c r="F13" s="29">
        <f t="shared" si="2"/>
        <v>0</v>
      </c>
      <c r="G13" s="30">
        <v>0.23</v>
      </c>
      <c r="H13" s="9">
        <f t="shared" si="0"/>
        <v>0</v>
      </c>
      <c r="I13" s="32">
        <f t="shared" si="1"/>
        <v>0</v>
      </c>
    </row>
    <row r="14" spans="1:9" x14ac:dyDescent="0.2">
      <c r="A14" s="17">
        <v>10</v>
      </c>
      <c r="B14" s="3" t="s">
        <v>133</v>
      </c>
      <c r="C14" s="9">
        <v>2</v>
      </c>
      <c r="D14" s="9"/>
      <c r="E14" s="9"/>
      <c r="F14" s="29">
        <f t="shared" si="2"/>
        <v>0</v>
      </c>
      <c r="G14" s="30">
        <v>0.23</v>
      </c>
      <c r="H14" s="9">
        <f>(D14/100)*123</f>
        <v>0</v>
      </c>
      <c r="I14" s="32">
        <f t="shared" si="1"/>
        <v>0</v>
      </c>
    </row>
    <row r="15" spans="1:9" ht="38.25" x14ac:dyDescent="0.2">
      <c r="A15" s="17">
        <v>11</v>
      </c>
      <c r="B15" s="15" t="s">
        <v>104</v>
      </c>
      <c r="C15" s="9">
        <v>75</v>
      </c>
      <c r="D15" s="9"/>
      <c r="E15" s="9">
        <f>D15*C15</f>
        <v>0</v>
      </c>
      <c r="F15" s="29">
        <f t="shared" si="2"/>
        <v>0</v>
      </c>
      <c r="G15" s="30">
        <v>0.05</v>
      </c>
      <c r="H15" s="9">
        <f>(D15/100)*105</f>
        <v>0</v>
      </c>
      <c r="I15" s="32">
        <f t="shared" si="1"/>
        <v>0</v>
      </c>
    </row>
    <row r="16" spans="1:9" ht="38.25" x14ac:dyDescent="0.2">
      <c r="A16" s="17">
        <v>12</v>
      </c>
      <c r="B16" s="15" t="s">
        <v>105</v>
      </c>
      <c r="C16" s="9">
        <v>115</v>
      </c>
      <c r="D16" s="9"/>
      <c r="E16" s="9"/>
      <c r="F16" s="29">
        <f t="shared" si="2"/>
        <v>0</v>
      </c>
      <c r="G16" s="30">
        <v>0.05</v>
      </c>
      <c r="H16" s="9">
        <f>(D16/100)*105</f>
        <v>0</v>
      </c>
      <c r="I16" s="32">
        <f t="shared" si="1"/>
        <v>0</v>
      </c>
    </row>
    <row r="17" spans="1:9" ht="25.5" x14ac:dyDescent="0.2">
      <c r="A17" s="17">
        <v>13</v>
      </c>
      <c r="B17" s="15" t="s">
        <v>151</v>
      </c>
      <c r="C17" s="9">
        <v>5</v>
      </c>
      <c r="D17" s="9"/>
      <c r="E17" s="9"/>
      <c r="F17" s="29">
        <f t="shared" si="2"/>
        <v>0</v>
      </c>
      <c r="G17" s="30">
        <v>0.05</v>
      </c>
      <c r="H17" s="9">
        <f>(D17/100)*105</f>
        <v>0</v>
      </c>
      <c r="I17" s="32">
        <f>C17*H17</f>
        <v>0</v>
      </c>
    </row>
    <row r="18" spans="1:9" ht="51" x14ac:dyDescent="0.2">
      <c r="A18" s="17">
        <v>14</v>
      </c>
      <c r="B18" s="3" t="s">
        <v>137</v>
      </c>
      <c r="C18" s="9">
        <v>7.5</v>
      </c>
      <c r="D18" s="9"/>
      <c r="E18" s="9">
        <f>D18*C18</f>
        <v>0</v>
      </c>
      <c r="F18" s="29">
        <f t="shared" si="2"/>
        <v>0</v>
      </c>
      <c r="G18" s="30">
        <v>0.05</v>
      </c>
      <c r="H18" s="9">
        <f>(D18/100)*105</f>
        <v>0</v>
      </c>
      <c r="I18" s="32">
        <f>C18*H18</f>
        <v>0</v>
      </c>
    </row>
    <row r="19" spans="1:9" x14ac:dyDescent="0.2">
      <c r="A19" s="17">
        <v>15</v>
      </c>
      <c r="B19" s="15" t="s">
        <v>20</v>
      </c>
      <c r="C19" s="9">
        <v>525</v>
      </c>
      <c r="D19" s="9"/>
      <c r="E19" s="9">
        <f t="shared" ref="E19:E27" si="3">D19*C19</f>
        <v>0</v>
      </c>
      <c r="F19" s="29">
        <f t="shared" si="2"/>
        <v>0</v>
      </c>
      <c r="G19" s="30">
        <v>0.08</v>
      </c>
      <c r="H19" s="9">
        <f>(D19/100)*108</f>
        <v>0</v>
      </c>
      <c r="I19" s="32">
        <f t="shared" ref="I19:I24" si="4">C19*H19</f>
        <v>0</v>
      </c>
    </row>
    <row r="20" spans="1:9" ht="25.5" x14ac:dyDescent="0.2">
      <c r="A20" s="17">
        <v>16</v>
      </c>
      <c r="B20" s="15" t="s">
        <v>152</v>
      </c>
      <c r="C20" s="9">
        <v>1125</v>
      </c>
      <c r="D20" s="9"/>
      <c r="E20" s="9"/>
      <c r="F20" s="29">
        <f t="shared" si="2"/>
        <v>0</v>
      </c>
      <c r="G20" s="30">
        <v>0.08</v>
      </c>
      <c r="H20" s="9">
        <f>(D20/100)*108</f>
        <v>0</v>
      </c>
      <c r="I20" s="32">
        <f t="shared" si="4"/>
        <v>0</v>
      </c>
    </row>
    <row r="21" spans="1:9" ht="25.5" x14ac:dyDescent="0.2">
      <c r="A21" s="17">
        <v>17</v>
      </c>
      <c r="B21" s="3" t="s">
        <v>21</v>
      </c>
      <c r="C21" s="9">
        <v>25</v>
      </c>
      <c r="D21" s="9"/>
      <c r="E21" s="9">
        <f t="shared" si="3"/>
        <v>0</v>
      </c>
      <c r="F21" s="29">
        <f t="shared" si="2"/>
        <v>0</v>
      </c>
      <c r="G21" s="30">
        <v>0.08</v>
      </c>
      <c r="H21" s="9">
        <f>(D21/100)*108</f>
        <v>0</v>
      </c>
      <c r="I21" s="32">
        <f t="shared" si="4"/>
        <v>0</v>
      </c>
    </row>
    <row r="22" spans="1:9" ht="25.5" x14ac:dyDescent="0.2">
      <c r="A22" s="17">
        <v>18</v>
      </c>
      <c r="B22" s="3" t="s">
        <v>81</v>
      </c>
      <c r="C22" s="9">
        <v>150</v>
      </c>
      <c r="D22" s="9"/>
      <c r="E22" s="9">
        <f t="shared" si="3"/>
        <v>0</v>
      </c>
      <c r="F22" s="29">
        <f t="shared" si="2"/>
        <v>0</v>
      </c>
      <c r="G22" s="30">
        <v>0.05</v>
      </c>
      <c r="H22" s="33">
        <f>(D22/100)*105</f>
        <v>0</v>
      </c>
      <c r="I22" s="36">
        <f t="shared" si="4"/>
        <v>0</v>
      </c>
    </row>
    <row r="23" spans="1:9" ht="53.25" customHeight="1" x14ac:dyDescent="0.2">
      <c r="A23" s="17">
        <v>19</v>
      </c>
      <c r="B23" s="15" t="s">
        <v>24</v>
      </c>
      <c r="C23" s="9">
        <v>10</v>
      </c>
      <c r="D23" s="9"/>
      <c r="E23" s="9">
        <f t="shared" si="3"/>
        <v>0</v>
      </c>
      <c r="F23" s="29">
        <f t="shared" si="2"/>
        <v>0</v>
      </c>
      <c r="G23" s="30">
        <v>0.23</v>
      </c>
      <c r="H23" s="33">
        <f>(D23/100)*123</f>
        <v>0</v>
      </c>
      <c r="I23" s="36">
        <f t="shared" si="4"/>
        <v>0</v>
      </c>
    </row>
    <row r="24" spans="1:9" ht="25.5" customHeight="1" x14ac:dyDescent="0.2">
      <c r="A24" s="17">
        <v>20</v>
      </c>
      <c r="B24" s="15" t="s">
        <v>149</v>
      </c>
      <c r="C24" s="9">
        <v>55</v>
      </c>
      <c r="D24" s="9"/>
      <c r="E24" s="9">
        <f t="shared" si="3"/>
        <v>0</v>
      </c>
      <c r="F24" s="29">
        <f t="shared" si="2"/>
        <v>0</v>
      </c>
      <c r="G24" s="30">
        <v>0.05</v>
      </c>
      <c r="H24" s="33">
        <f t="shared" ref="H24:H36" si="5">(D24/100)*105</f>
        <v>0</v>
      </c>
      <c r="I24" s="36">
        <f t="shared" si="4"/>
        <v>0</v>
      </c>
    </row>
    <row r="25" spans="1:9" ht="25.5" x14ac:dyDescent="0.2">
      <c r="A25" s="17">
        <v>21</v>
      </c>
      <c r="B25" s="3" t="s">
        <v>126</v>
      </c>
      <c r="C25" s="9">
        <v>55</v>
      </c>
      <c r="D25" s="9"/>
      <c r="E25" s="9">
        <f t="shared" si="3"/>
        <v>0</v>
      </c>
      <c r="F25" s="29">
        <f t="shared" si="2"/>
        <v>0</v>
      </c>
      <c r="G25" s="30">
        <v>0.05</v>
      </c>
      <c r="H25" s="33">
        <f t="shared" si="5"/>
        <v>0</v>
      </c>
      <c r="I25" s="36">
        <f t="shared" ref="I25:I36" si="6">C25*H25</f>
        <v>0</v>
      </c>
    </row>
    <row r="26" spans="1:9" ht="38.25" x14ac:dyDescent="0.2">
      <c r="A26" s="17">
        <v>22</v>
      </c>
      <c r="B26" s="20" t="s">
        <v>135</v>
      </c>
      <c r="C26" s="9">
        <v>15</v>
      </c>
      <c r="D26" s="9"/>
      <c r="E26" s="9">
        <f t="shared" si="3"/>
        <v>0</v>
      </c>
      <c r="F26" s="29">
        <f t="shared" si="2"/>
        <v>0</v>
      </c>
      <c r="G26" s="30">
        <v>0.05</v>
      </c>
      <c r="H26" s="33">
        <f t="shared" si="5"/>
        <v>0</v>
      </c>
      <c r="I26" s="36">
        <f t="shared" si="6"/>
        <v>0</v>
      </c>
    </row>
    <row r="27" spans="1:9" ht="25.5" x14ac:dyDescent="0.2">
      <c r="A27" s="17">
        <v>23</v>
      </c>
      <c r="B27" s="20" t="s">
        <v>153</v>
      </c>
      <c r="C27" s="9">
        <v>10</v>
      </c>
      <c r="D27" s="9"/>
      <c r="E27" s="9">
        <f t="shared" si="3"/>
        <v>0</v>
      </c>
      <c r="F27" s="29">
        <f t="shared" si="2"/>
        <v>0</v>
      </c>
      <c r="G27" s="30">
        <v>0.05</v>
      </c>
      <c r="H27" s="33">
        <f t="shared" si="5"/>
        <v>0</v>
      </c>
      <c r="I27" s="36">
        <f t="shared" si="6"/>
        <v>0</v>
      </c>
    </row>
    <row r="28" spans="1:9" x14ac:dyDescent="0.2">
      <c r="A28" s="17">
        <v>24</v>
      </c>
      <c r="B28" s="3" t="s">
        <v>82</v>
      </c>
      <c r="C28" s="9">
        <v>250</v>
      </c>
      <c r="D28" s="9"/>
      <c r="E28" s="9">
        <f>D28*C28</f>
        <v>0</v>
      </c>
      <c r="F28" s="29">
        <f t="shared" si="2"/>
        <v>0</v>
      </c>
      <c r="G28" s="30">
        <v>0.05</v>
      </c>
      <c r="H28" s="33">
        <f t="shared" si="5"/>
        <v>0</v>
      </c>
      <c r="I28" s="36">
        <f t="shared" si="6"/>
        <v>0</v>
      </c>
    </row>
    <row r="29" spans="1:9" x14ac:dyDescent="0.2">
      <c r="A29" s="17">
        <v>25</v>
      </c>
      <c r="B29" s="3" t="s">
        <v>83</v>
      </c>
      <c r="C29" s="9">
        <v>45</v>
      </c>
      <c r="D29" s="9"/>
      <c r="E29" s="9">
        <f>D29*C29</f>
        <v>0</v>
      </c>
      <c r="F29" s="29">
        <f t="shared" si="2"/>
        <v>0</v>
      </c>
      <c r="G29" s="30">
        <v>0.05</v>
      </c>
      <c r="H29" s="33">
        <f t="shared" si="5"/>
        <v>0</v>
      </c>
      <c r="I29" s="36">
        <f t="shared" si="6"/>
        <v>0</v>
      </c>
    </row>
    <row r="30" spans="1:9" x14ac:dyDescent="0.2">
      <c r="A30" s="37">
        <v>26</v>
      </c>
      <c r="B30" s="3" t="s">
        <v>84</v>
      </c>
      <c r="C30" s="9">
        <v>5</v>
      </c>
      <c r="D30" s="9"/>
      <c r="E30" s="9">
        <f>D30*C30</f>
        <v>0</v>
      </c>
      <c r="F30" s="29">
        <f t="shared" si="2"/>
        <v>0</v>
      </c>
      <c r="G30" s="30">
        <v>0.05</v>
      </c>
      <c r="H30" s="9">
        <f t="shared" si="5"/>
        <v>0</v>
      </c>
      <c r="I30" s="32">
        <f t="shared" si="6"/>
        <v>0</v>
      </c>
    </row>
    <row r="31" spans="1:9" ht="25.5" x14ac:dyDescent="0.2">
      <c r="A31" s="37">
        <v>27</v>
      </c>
      <c r="B31" s="3" t="s">
        <v>85</v>
      </c>
      <c r="C31" s="9">
        <v>60</v>
      </c>
      <c r="D31" s="9"/>
      <c r="E31" s="9">
        <f t="shared" ref="E31:E42" si="7">D31*C31</f>
        <v>0</v>
      </c>
      <c r="F31" s="29">
        <f t="shared" si="2"/>
        <v>0</v>
      </c>
      <c r="G31" s="30">
        <v>0.05</v>
      </c>
      <c r="H31" s="9">
        <f t="shared" si="5"/>
        <v>0</v>
      </c>
      <c r="I31" s="32">
        <f t="shared" si="6"/>
        <v>0</v>
      </c>
    </row>
    <row r="32" spans="1:9" x14ac:dyDescent="0.2">
      <c r="A32" s="37">
        <v>28</v>
      </c>
      <c r="B32" s="3" t="s">
        <v>86</v>
      </c>
      <c r="C32" s="9">
        <v>75</v>
      </c>
      <c r="D32" s="9"/>
      <c r="E32" s="9">
        <f t="shared" si="7"/>
        <v>0</v>
      </c>
      <c r="F32" s="29">
        <f t="shared" si="2"/>
        <v>0</v>
      </c>
      <c r="G32" s="30">
        <v>0.05</v>
      </c>
      <c r="H32" s="9">
        <f t="shared" si="5"/>
        <v>0</v>
      </c>
      <c r="I32" s="32">
        <f t="shared" si="6"/>
        <v>0</v>
      </c>
    </row>
    <row r="33" spans="1:9" x14ac:dyDescent="0.2">
      <c r="A33" s="37">
        <v>29</v>
      </c>
      <c r="B33" s="3" t="s">
        <v>150</v>
      </c>
      <c r="C33" s="9">
        <v>110</v>
      </c>
      <c r="D33" s="9"/>
      <c r="E33" s="9">
        <f t="shared" si="7"/>
        <v>0</v>
      </c>
      <c r="F33" s="29">
        <f t="shared" si="2"/>
        <v>0</v>
      </c>
      <c r="G33" s="30">
        <v>0.05</v>
      </c>
      <c r="H33" s="9">
        <f t="shared" si="5"/>
        <v>0</v>
      </c>
      <c r="I33" s="32">
        <f t="shared" si="6"/>
        <v>0</v>
      </c>
    </row>
    <row r="34" spans="1:9" ht="25.5" x14ac:dyDescent="0.2">
      <c r="A34" s="37">
        <v>30</v>
      </c>
      <c r="B34" s="3" t="s">
        <v>22</v>
      </c>
      <c r="C34" s="9">
        <v>75</v>
      </c>
      <c r="D34" s="9"/>
      <c r="E34" s="9">
        <f t="shared" si="7"/>
        <v>0</v>
      </c>
      <c r="F34" s="29">
        <f t="shared" si="2"/>
        <v>0</v>
      </c>
      <c r="G34" s="30">
        <v>0.05</v>
      </c>
      <c r="H34" s="9">
        <f t="shared" si="5"/>
        <v>0</v>
      </c>
      <c r="I34" s="32">
        <f t="shared" si="6"/>
        <v>0</v>
      </c>
    </row>
    <row r="35" spans="1:9" ht="25.5" x14ac:dyDescent="0.2">
      <c r="A35" s="37">
        <v>31</v>
      </c>
      <c r="B35" s="3" t="s">
        <v>87</v>
      </c>
      <c r="C35" s="9">
        <v>7</v>
      </c>
      <c r="D35" s="9"/>
      <c r="E35" s="9">
        <f t="shared" si="7"/>
        <v>0</v>
      </c>
      <c r="F35" s="29">
        <f t="shared" si="2"/>
        <v>0</v>
      </c>
      <c r="G35" s="30">
        <v>0.05</v>
      </c>
      <c r="H35" s="9">
        <f t="shared" si="5"/>
        <v>0</v>
      </c>
      <c r="I35" s="32">
        <f t="shared" si="6"/>
        <v>0</v>
      </c>
    </row>
    <row r="36" spans="1:9" ht="55.5" customHeight="1" x14ac:dyDescent="0.2">
      <c r="A36" s="37">
        <v>32</v>
      </c>
      <c r="B36" s="15" t="s">
        <v>19</v>
      </c>
      <c r="C36" s="9">
        <v>300</v>
      </c>
      <c r="D36" s="9"/>
      <c r="E36" s="9">
        <f t="shared" si="7"/>
        <v>0</v>
      </c>
      <c r="F36" s="29">
        <f t="shared" si="2"/>
        <v>0</v>
      </c>
      <c r="G36" s="30">
        <v>0.05</v>
      </c>
      <c r="H36" s="9">
        <f t="shared" si="5"/>
        <v>0</v>
      </c>
      <c r="I36" s="32">
        <f t="shared" si="6"/>
        <v>0</v>
      </c>
    </row>
    <row r="37" spans="1:9" ht="25.5" x14ac:dyDescent="0.2">
      <c r="A37" s="37">
        <v>33</v>
      </c>
      <c r="B37" s="3" t="s">
        <v>121</v>
      </c>
      <c r="C37" s="9">
        <v>150</v>
      </c>
      <c r="D37" s="9"/>
      <c r="E37" s="9">
        <f t="shared" si="7"/>
        <v>0</v>
      </c>
      <c r="F37" s="29">
        <f t="shared" si="2"/>
        <v>0</v>
      </c>
      <c r="G37" s="30">
        <v>0.05</v>
      </c>
      <c r="H37" s="9">
        <f t="shared" ref="H37:H47" si="8">(D37/100)*105</f>
        <v>0</v>
      </c>
      <c r="I37" s="32">
        <f t="shared" ref="I37:I52" si="9">C37*H37</f>
        <v>0</v>
      </c>
    </row>
    <row r="38" spans="1:9" x14ac:dyDescent="0.2">
      <c r="A38" s="37">
        <v>34</v>
      </c>
      <c r="B38" s="3" t="s">
        <v>155</v>
      </c>
      <c r="C38" s="9">
        <v>30</v>
      </c>
      <c r="D38" s="9"/>
      <c r="E38" s="9">
        <f t="shared" si="7"/>
        <v>0</v>
      </c>
      <c r="F38" s="29">
        <f t="shared" si="2"/>
        <v>0</v>
      </c>
      <c r="G38" s="30">
        <v>0.05</v>
      </c>
      <c r="H38" s="9">
        <f>(D38/100)*105</f>
        <v>0</v>
      </c>
      <c r="I38" s="32">
        <f t="shared" si="9"/>
        <v>0</v>
      </c>
    </row>
    <row r="39" spans="1:9" x14ac:dyDescent="0.2">
      <c r="A39" s="37">
        <v>35</v>
      </c>
      <c r="B39" s="3" t="s">
        <v>154</v>
      </c>
      <c r="C39" s="9">
        <v>110</v>
      </c>
      <c r="D39" s="9"/>
      <c r="E39" s="9">
        <f t="shared" si="7"/>
        <v>0</v>
      </c>
      <c r="F39" s="29">
        <f t="shared" si="2"/>
        <v>0</v>
      </c>
      <c r="G39" s="30">
        <v>0.05</v>
      </c>
      <c r="H39" s="9">
        <f t="shared" si="8"/>
        <v>0</v>
      </c>
      <c r="I39" s="32">
        <f t="shared" si="9"/>
        <v>0</v>
      </c>
    </row>
    <row r="40" spans="1:9" ht="25.5" x14ac:dyDescent="0.2">
      <c r="A40" s="37">
        <v>36</v>
      </c>
      <c r="B40" s="3" t="s">
        <v>88</v>
      </c>
      <c r="C40" s="9">
        <v>60</v>
      </c>
      <c r="D40" s="9"/>
      <c r="E40" s="9">
        <f t="shared" si="7"/>
        <v>0</v>
      </c>
      <c r="F40" s="29">
        <f t="shared" si="2"/>
        <v>0</v>
      </c>
      <c r="G40" s="30">
        <v>0.05</v>
      </c>
      <c r="H40" s="9">
        <f t="shared" si="8"/>
        <v>0</v>
      </c>
      <c r="I40" s="32">
        <f t="shared" si="9"/>
        <v>0</v>
      </c>
    </row>
    <row r="41" spans="1:9" ht="25.5" x14ac:dyDescent="0.2">
      <c r="A41" s="37">
        <v>37</v>
      </c>
      <c r="B41" s="3" t="s">
        <v>89</v>
      </c>
      <c r="C41" s="9">
        <v>50</v>
      </c>
      <c r="D41" s="9"/>
      <c r="E41" s="9">
        <f t="shared" si="7"/>
        <v>0</v>
      </c>
      <c r="F41" s="29">
        <f t="shared" si="2"/>
        <v>0</v>
      </c>
      <c r="G41" s="30">
        <v>0.05</v>
      </c>
      <c r="H41" s="9">
        <f t="shared" si="8"/>
        <v>0</v>
      </c>
      <c r="I41" s="32">
        <f t="shared" si="9"/>
        <v>0</v>
      </c>
    </row>
    <row r="42" spans="1:9" ht="25.5" x14ac:dyDescent="0.2">
      <c r="A42" s="37">
        <v>38</v>
      </c>
      <c r="B42" s="3" t="s">
        <v>23</v>
      </c>
      <c r="C42" s="9">
        <v>20</v>
      </c>
      <c r="D42" s="9"/>
      <c r="E42" s="9">
        <f t="shared" si="7"/>
        <v>0</v>
      </c>
      <c r="F42" s="29">
        <f t="shared" si="2"/>
        <v>0</v>
      </c>
      <c r="G42" s="30">
        <v>0.05</v>
      </c>
      <c r="H42" s="9">
        <f t="shared" si="8"/>
        <v>0</v>
      </c>
      <c r="I42" s="32">
        <f t="shared" si="9"/>
        <v>0</v>
      </c>
    </row>
    <row r="43" spans="1:9" ht="38.25" x14ac:dyDescent="0.2">
      <c r="A43" s="37">
        <v>39</v>
      </c>
      <c r="B43" s="15" t="s">
        <v>25</v>
      </c>
      <c r="C43" s="9">
        <v>25</v>
      </c>
      <c r="D43" s="9"/>
      <c r="E43" s="9">
        <f t="shared" ref="E43:E62" si="10">D43*C43</f>
        <v>0</v>
      </c>
      <c r="F43" s="29">
        <f t="shared" si="2"/>
        <v>0</v>
      </c>
      <c r="G43" s="30">
        <v>0.05</v>
      </c>
      <c r="H43" s="9">
        <f t="shared" si="8"/>
        <v>0</v>
      </c>
      <c r="I43" s="32">
        <f t="shared" si="9"/>
        <v>0</v>
      </c>
    </row>
    <row r="44" spans="1:9" ht="25.5" x14ac:dyDescent="0.2">
      <c r="A44" s="37">
        <v>40</v>
      </c>
      <c r="B44" s="3" t="s">
        <v>90</v>
      </c>
      <c r="C44" s="9">
        <v>25</v>
      </c>
      <c r="D44" s="9"/>
      <c r="E44" s="9">
        <f t="shared" si="10"/>
        <v>0</v>
      </c>
      <c r="F44" s="29">
        <f t="shared" si="2"/>
        <v>0</v>
      </c>
      <c r="G44" s="30">
        <v>0.05</v>
      </c>
      <c r="H44" s="9">
        <f t="shared" si="8"/>
        <v>0</v>
      </c>
      <c r="I44" s="32">
        <f t="shared" si="9"/>
        <v>0</v>
      </c>
    </row>
    <row r="45" spans="1:9" ht="25.5" x14ac:dyDescent="0.2">
      <c r="A45" s="37">
        <v>41</v>
      </c>
      <c r="B45" s="3" t="s">
        <v>91</v>
      </c>
      <c r="C45" s="9">
        <v>15</v>
      </c>
      <c r="D45" s="9"/>
      <c r="E45" s="9">
        <f t="shared" si="10"/>
        <v>0</v>
      </c>
      <c r="F45" s="29">
        <f t="shared" si="2"/>
        <v>0</v>
      </c>
      <c r="G45" s="30">
        <v>0.05</v>
      </c>
      <c r="H45" s="9">
        <f t="shared" si="8"/>
        <v>0</v>
      </c>
      <c r="I45" s="32">
        <f t="shared" si="9"/>
        <v>0</v>
      </c>
    </row>
    <row r="46" spans="1:9" ht="25.5" x14ac:dyDescent="0.2">
      <c r="A46" s="37">
        <v>42</v>
      </c>
      <c r="B46" s="3" t="s">
        <v>92</v>
      </c>
      <c r="C46" s="9">
        <v>7.5</v>
      </c>
      <c r="D46" s="9"/>
      <c r="E46" s="9">
        <f t="shared" si="10"/>
        <v>0</v>
      </c>
      <c r="F46" s="29">
        <f t="shared" si="2"/>
        <v>0</v>
      </c>
      <c r="G46" s="30">
        <v>0.05</v>
      </c>
      <c r="H46" s="9">
        <f t="shared" si="8"/>
        <v>0</v>
      </c>
      <c r="I46" s="32">
        <f t="shared" si="9"/>
        <v>0</v>
      </c>
    </row>
    <row r="47" spans="1:9" ht="25.5" x14ac:dyDescent="0.2">
      <c r="A47" s="37">
        <v>43</v>
      </c>
      <c r="B47" s="3" t="s">
        <v>93</v>
      </c>
      <c r="C47" s="9">
        <v>35</v>
      </c>
      <c r="D47" s="9"/>
      <c r="E47" s="9">
        <f t="shared" si="10"/>
        <v>0</v>
      </c>
      <c r="F47" s="29">
        <f t="shared" si="2"/>
        <v>0</v>
      </c>
      <c r="G47" s="30">
        <v>0.05</v>
      </c>
      <c r="H47" s="9">
        <f t="shared" si="8"/>
        <v>0</v>
      </c>
      <c r="I47" s="32">
        <f t="shared" si="9"/>
        <v>0</v>
      </c>
    </row>
    <row r="48" spans="1:9" x14ac:dyDescent="0.2">
      <c r="A48" s="37">
        <v>44</v>
      </c>
      <c r="B48" s="3" t="s">
        <v>94</v>
      </c>
      <c r="C48" s="9">
        <v>25</v>
      </c>
      <c r="D48" s="9"/>
      <c r="E48" s="9">
        <f t="shared" si="10"/>
        <v>0</v>
      </c>
      <c r="F48" s="29">
        <f t="shared" ref="F48:F62" si="11">C48*D48</f>
        <v>0</v>
      </c>
      <c r="G48" s="30">
        <v>0.05</v>
      </c>
      <c r="H48" s="9">
        <f>(D48/100)*105</f>
        <v>0</v>
      </c>
      <c r="I48" s="32">
        <f t="shared" si="9"/>
        <v>0</v>
      </c>
    </row>
    <row r="49" spans="1:9" x14ac:dyDescent="0.2">
      <c r="A49" s="37">
        <v>45</v>
      </c>
      <c r="B49" s="15" t="s">
        <v>106</v>
      </c>
      <c r="C49" s="9">
        <v>35</v>
      </c>
      <c r="D49" s="9"/>
      <c r="E49" s="9">
        <f t="shared" si="10"/>
        <v>0</v>
      </c>
      <c r="F49" s="29">
        <f t="shared" si="11"/>
        <v>0</v>
      </c>
      <c r="G49" s="30">
        <v>0.08</v>
      </c>
      <c r="H49" s="9">
        <f>(D49/100)*108</f>
        <v>0</v>
      </c>
      <c r="I49" s="32">
        <f t="shared" si="9"/>
        <v>0</v>
      </c>
    </row>
    <row r="50" spans="1:9" x14ac:dyDescent="0.2">
      <c r="A50" s="37">
        <v>46</v>
      </c>
      <c r="B50" s="3" t="s">
        <v>95</v>
      </c>
      <c r="C50" s="9">
        <v>18</v>
      </c>
      <c r="D50" s="9"/>
      <c r="E50" s="9">
        <f t="shared" si="10"/>
        <v>0</v>
      </c>
      <c r="F50" s="29">
        <f t="shared" si="11"/>
        <v>0</v>
      </c>
      <c r="G50" s="30">
        <v>0.05</v>
      </c>
      <c r="H50" s="9">
        <f>(D50/100)*105</f>
        <v>0</v>
      </c>
      <c r="I50" s="32">
        <f t="shared" si="9"/>
        <v>0</v>
      </c>
    </row>
    <row r="51" spans="1:9" x14ac:dyDescent="0.2">
      <c r="A51" s="37">
        <v>47</v>
      </c>
      <c r="B51" s="22" t="s">
        <v>129</v>
      </c>
      <c r="C51" s="9">
        <v>2</v>
      </c>
      <c r="D51" s="9"/>
      <c r="E51" s="9">
        <f t="shared" si="10"/>
        <v>0</v>
      </c>
      <c r="F51" s="29">
        <f t="shared" si="11"/>
        <v>0</v>
      </c>
      <c r="G51" s="30">
        <v>0.23</v>
      </c>
      <c r="H51" s="9">
        <f>(D51/100)*123</f>
        <v>0</v>
      </c>
      <c r="I51" s="32">
        <f t="shared" si="9"/>
        <v>0</v>
      </c>
    </row>
    <row r="52" spans="1:9" ht="25.5" x14ac:dyDescent="0.2">
      <c r="A52" s="37">
        <v>48</v>
      </c>
      <c r="B52" s="3" t="s">
        <v>26</v>
      </c>
      <c r="C52" s="9">
        <v>7.5</v>
      </c>
      <c r="D52" s="9"/>
      <c r="E52" s="9">
        <f t="shared" si="10"/>
        <v>0</v>
      </c>
      <c r="F52" s="29">
        <f t="shared" si="11"/>
        <v>0</v>
      </c>
      <c r="G52" s="30">
        <v>0.05</v>
      </c>
      <c r="H52" s="9">
        <f t="shared" ref="H52:H58" si="12">(D52/100)*105</f>
        <v>0</v>
      </c>
      <c r="I52" s="32">
        <f t="shared" si="9"/>
        <v>0</v>
      </c>
    </row>
    <row r="53" spans="1:9" x14ac:dyDescent="0.2">
      <c r="A53" s="37">
        <v>49</v>
      </c>
      <c r="B53" s="3" t="s">
        <v>4</v>
      </c>
      <c r="C53" s="9">
        <v>5</v>
      </c>
      <c r="D53" s="9"/>
      <c r="E53" s="9">
        <f t="shared" si="10"/>
        <v>0</v>
      </c>
      <c r="F53" s="29">
        <f t="shared" si="11"/>
        <v>0</v>
      </c>
      <c r="G53" s="30">
        <v>0.05</v>
      </c>
      <c r="H53" s="9">
        <f t="shared" si="12"/>
        <v>0</v>
      </c>
      <c r="I53" s="32">
        <f t="shared" ref="I53:I62" si="13">C53*H53</f>
        <v>0</v>
      </c>
    </row>
    <row r="54" spans="1:9" ht="38.25" x14ac:dyDescent="0.2">
      <c r="A54" s="37">
        <v>50</v>
      </c>
      <c r="B54" s="3" t="s">
        <v>100</v>
      </c>
      <c r="C54" s="9">
        <v>25</v>
      </c>
      <c r="D54" s="9"/>
      <c r="E54" s="9">
        <f t="shared" si="10"/>
        <v>0</v>
      </c>
      <c r="F54" s="29">
        <f t="shared" si="11"/>
        <v>0</v>
      </c>
      <c r="G54" s="30">
        <v>0.05</v>
      </c>
      <c r="H54" s="9">
        <f t="shared" si="12"/>
        <v>0</v>
      </c>
      <c r="I54" s="32">
        <f t="shared" si="13"/>
        <v>0</v>
      </c>
    </row>
    <row r="55" spans="1:9" ht="38.25" x14ac:dyDescent="0.2">
      <c r="A55" s="37">
        <v>51</v>
      </c>
      <c r="B55" s="3" t="s">
        <v>101</v>
      </c>
      <c r="C55" s="9">
        <v>25</v>
      </c>
      <c r="D55" s="9"/>
      <c r="E55" s="9">
        <f t="shared" si="10"/>
        <v>0</v>
      </c>
      <c r="F55" s="29">
        <f t="shared" si="11"/>
        <v>0</v>
      </c>
      <c r="G55" s="30">
        <v>0.05</v>
      </c>
      <c r="H55" s="9">
        <f t="shared" si="12"/>
        <v>0</v>
      </c>
      <c r="I55" s="32">
        <f t="shared" si="13"/>
        <v>0</v>
      </c>
    </row>
    <row r="56" spans="1:9" ht="25.5" x14ac:dyDescent="0.2">
      <c r="A56" s="37">
        <v>52</v>
      </c>
      <c r="B56" s="15" t="s">
        <v>156</v>
      </c>
      <c r="C56" s="9">
        <v>67</v>
      </c>
      <c r="D56" s="9"/>
      <c r="E56" s="9">
        <f t="shared" si="10"/>
        <v>0</v>
      </c>
      <c r="F56" s="29">
        <f t="shared" si="11"/>
        <v>0</v>
      </c>
      <c r="G56" s="30">
        <v>0.05</v>
      </c>
      <c r="H56" s="9">
        <f t="shared" si="12"/>
        <v>0</v>
      </c>
      <c r="I56" s="32">
        <f t="shared" si="13"/>
        <v>0</v>
      </c>
    </row>
    <row r="57" spans="1:9" ht="27" customHeight="1" x14ac:dyDescent="0.2">
      <c r="A57" s="37">
        <v>53</v>
      </c>
      <c r="B57" s="15" t="s">
        <v>27</v>
      </c>
      <c r="C57" s="9">
        <v>110</v>
      </c>
      <c r="D57" s="9"/>
      <c r="E57" s="9">
        <f t="shared" si="10"/>
        <v>0</v>
      </c>
      <c r="F57" s="29">
        <f t="shared" si="11"/>
        <v>0</v>
      </c>
      <c r="G57" s="30">
        <v>0.05</v>
      </c>
      <c r="H57" s="9">
        <f t="shared" si="12"/>
        <v>0</v>
      </c>
      <c r="I57" s="32">
        <f t="shared" si="13"/>
        <v>0</v>
      </c>
    </row>
    <row r="58" spans="1:9" ht="14.25" customHeight="1" x14ac:dyDescent="0.2">
      <c r="A58" s="37">
        <v>54</v>
      </c>
      <c r="B58" s="15" t="s">
        <v>96</v>
      </c>
      <c r="C58" s="9">
        <v>7.5</v>
      </c>
      <c r="D58" s="9"/>
      <c r="E58" s="9">
        <f t="shared" si="10"/>
        <v>0</v>
      </c>
      <c r="F58" s="29">
        <f t="shared" si="11"/>
        <v>0</v>
      </c>
      <c r="G58" s="30">
        <v>0.05</v>
      </c>
      <c r="H58" s="9">
        <f t="shared" si="12"/>
        <v>0</v>
      </c>
      <c r="I58" s="32">
        <f t="shared" si="13"/>
        <v>0</v>
      </c>
    </row>
    <row r="59" spans="1:9" ht="38.25" x14ac:dyDescent="0.2">
      <c r="A59" s="37">
        <v>55</v>
      </c>
      <c r="B59" s="3" t="s">
        <v>28</v>
      </c>
      <c r="C59" s="9">
        <v>3</v>
      </c>
      <c r="D59" s="9"/>
      <c r="E59" s="9">
        <f t="shared" si="10"/>
        <v>0</v>
      </c>
      <c r="F59" s="29">
        <f t="shared" si="11"/>
        <v>0</v>
      </c>
      <c r="G59" s="30">
        <v>0.23</v>
      </c>
      <c r="H59" s="9">
        <f>(D59/100)*123</f>
        <v>0</v>
      </c>
      <c r="I59" s="32">
        <f t="shared" si="13"/>
        <v>0</v>
      </c>
    </row>
    <row r="60" spans="1:9" ht="38.25" x14ac:dyDescent="0.2">
      <c r="A60" s="37">
        <v>56</v>
      </c>
      <c r="B60" s="15" t="s">
        <v>29</v>
      </c>
      <c r="C60" s="9">
        <v>3</v>
      </c>
      <c r="D60" s="9"/>
      <c r="E60" s="9">
        <f t="shared" si="10"/>
        <v>0</v>
      </c>
      <c r="F60" s="29">
        <f>C60*D60</f>
        <v>0</v>
      </c>
      <c r="G60" s="30">
        <v>0.23</v>
      </c>
      <c r="H60" s="9">
        <f>(D60/100)*123</f>
        <v>0</v>
      </c>
      <c r="I60" s="32">
        <f t="shared" si="13"/>
        <v>0</v>
      </c>
    </row>
    <row r="61" spans="1:9" ht="25.5" x14ac:dyDescent="0.2">
      <c r="A61" s="37">
        <v>57</v>
      </c>
      <c r="B61" s="3" t="s">
        <v>136</v>
      </c>
      <c r="C61" s="9">
        <v>3</v>
      </c>
      <c r="D61" s="9"/>
      <c r="E61" s="9">
        <f t="shared" si="10"/>
        <v>0</v>
      </c>
      <c r="F61" s="29">
        <f>C61*D61</f>
        <v>0</v>
      </c>
      <c r="G61" s="30">
        <v>0.05</v>
      </c>
      <c r="H61" s="9">
        <f t="shared" ref="H61:H78" si="14">(D61/100)*105</f>
        <v>0</v>
      </c>
      <c r="I61" s="32">
        <f>C61*H61</f>
        <v>0</v>
      </c>
    </row>
    <row r="62" spans="1:9" ht="20.25" customHeight="1" x14ac:dyDescent="0.2">
      <c r="A62" s="37">
        <v>58</v>
      </c>
      <c r="B62" s="3" t="s">
        <v>30</v>
      </c>
      <c r="C62" s="9">
        <v>3</v>
      </c>
      <c r="D62" s="9"/>
      <c r="E62" s="9">
        <f t="shared" si="10"/>
        <v>0</v>
      </c>
      <c r="F62" s="29">
        <f t="shared" si="11"/>
        <v>0</v>
      </c>
      <c r="G62" s="30">
        <v>0.05</v>
      </c>
      <c r="H62" s="9">
        <f t="shared" si="14"/>
        <v>0</v>
      </c>
      <c r="I62" s="32">
        <f t="shared" si="13"/>
        <v>0</v>
      </c>
    </row>
    <row r="63" spans="1:9" ht="42" customHeight="1" x14ac:dyDescent="0.2">
      <c r="A63" s="17">
        <v>59</v>
      </c>
      <c r="B63" s="15" t="s">
        <v>97</v>
      </c>
      <c r="C63" s="9">
        <v>175</v>
      </c>
      <c r="D63" s="9"/>
      <c r="E63" s="9"/>
      <c r="F63" s="29">
        <f t="shared" ref="F63:F78" si="15">C63*D63</f>
        <v>0</v>
      </c>
      <c r="G63" s="30">
        <v>0.05</v>
      </c>
      <c r="H63" s="9">
        <f t="shared" si="14"/>
        <v>0</v>
      </c>
      <c r="I63" s="31">
        <f t="shared" ref="I63:I73" si="16">C63*H63</f>
        <v>0</v>
      </c>
    </row>
    <row r="64" spans="1:9" ht="38.25" x14ac:dyDescent="0.2">
      <c r="A64" s="17">
        <v>60</v>
      </c>
      <c r="B64" s="15" t="s">
        <v>31</v>
      </c>
      <c r="C64" s="9">
        <v>150</v>
      </c>
      <c r="D64" s="9"/>
      <c r="E64" s="9"/>
      <c r="F64" s="29">
        <f t="shared" si="15"/>
        <v>0</v>
      </c>
      <c r="G64" s="30">
        <v>0.05</v>
      </c>
      <c r="H64" s="9">
        <f t="shared" si="14"/>
        <v>0</v>
      </c>
      <c r="I64" s="32">
        <f t="shared" si="16"/>
        <v>0</v>
      </c>
    </row>
    <row r="65" spans="1:9" x14ac:dyDescent="0.2">
      <c r="A65" s="17">
        <v>61</v>
      </c>
      <c r="B65" s="15" t="s">
        <v>98</v>
      </c>
      <c r="C65" s="9">
        <v>30</v>
      </c>
      <c r="D65" s="9"/>
      <c r="E65" s="9"/>
      <c r="F65" s="29">
        <f t="shared" si="15"/>
        <v>0</v>
      </c>
      <c r="G65" s="30">
        <v>0.05</v>
      </c>
      <c r="H65" s="9">
        <f t="shared" si="14"/>
        <v>0</v>
      </c>
      <c r="I65" s="32">
        <f t="shared" si="16"/>
        <v>0</v>
      </c>
    </row>
    <row r="66" spans="1:9" ht="44.25" customHeight="1" x14ac:dyDescent="0.2">
      <c r="A66" s="17">
        <v>62</v>
      </c>
      <c r="B66" s="15" t="s">
        <v>32</v>
      </c>
      <c r="C66" s="9">
        <v>90</v>
      </c>
      <c r="D66" s="9"/>
      <c r="E66" s="9"/>
      <c r="F66" s="29">
        <f t="shared" si="15"/>
        <v>0</v>
      </c>
      <c r="G66" s="30">
        <v>0.05</v>
      </c>
      <c r="H66" s="9">
        <f t="shared" si="14"/>
        <v>0</v>
      </c>
      <c r="I66" s="32">
        <f t="shared" si="16"/>
        <v>0</v>
      </c>
    </row>
    <row r="67" spans="1:9" ht="38.25" x14ac:dyDescent="0.2">
      <c r="A67" s="17">
        <v>63</v>
      </c>
      <c r="B67" s="15" t="s">
        <v>33</v>
      </c>
      <c r="C67" s="9">
        <v>185</v>
      </c>
      <c r="D67" s="9"/>
      <c r="E67" s="9">
        <f t="shared" ref="E67:E72" si="17">D67*C67</f>
        <v>0</v>
      </c>
      <c r="F67" s="29">
        <f t="shared" si="15"/>
        <v>0</v>
      </c>
      <c r="G67" s="30">
        <v>0.05</v>
      </c>
      <c r="H67" s="9">
        <f t="shared" si="14"/>
        <v>0</v>
      </c>
      <c r="I67" s="32">
        <f t="shared" si="16"/>
        <v>0</v>
      </c>
    </row>
    <row r="68" spans="1:9" ht="25.5" x14ac:dyDescent="0.2">
      <c r="A68" s="17">
        <v>64</v>
      </c>
      <c r="B68" s="15" t="s">
        <v>122</v>
      </c>
      <c r="C68" s="9">
        <v>410</v>
      </c>
      <c r="D68" s="9"/>
      <c r="E68" s="9">
        <f t="shared" si="17"/>
        <v>0</v>
      </c>
      <c r="F68" s="29">
        <f t="shared" si="15"/>
        <v>0</v>
      </c>
      <c r="G68" s="30">
        <v>0.05</v>
      </c>
      <c r="H68" s="9">
        <f t="shared" si="14"/>
        <v>0</v>
      </c>
      <c r="I68" s="32">
        <f t="shared" si="16"/>
        <v>0</v>
      </c>
    </row>
    <row r="69" spans="1:9" ht="42.75" customHeight="1" x14ac:dyDescent="0.2">
      <c r="A69" s="17">
        <v>65</v>
      </c>
      <c r="B69" s="15" t="s">
        <v>34</v>
      </c>
      <c r="C69" s="9">
        <v>110</v>
      </c>
      <c r="D69" s="9"/>
      <c r="E69" s="9">
        <f t="shared" si="17"/>
        <v>0</v>
      </c>
      <c r="F69" s="29">
        <f t="shared" si="15"/>
        <v>0</v>
      </c>
      <c r="G69" s="30">
        <v>0.05</v>
      </c>
      <c r="H69" s="9">
        <f t="shared" si="14"/>
        <v>0</v>
      </c>
      <c r="I69" s="32">
        <f t="shared" si="16"/>
        <v>0</v>
      </c>
    </row>
    <row r="70" spans="1:9" ht="25.5" x14ac:dyDescent="0.2">
      <c r="A70" s="17">
        <v>66</v>
      </c>
      <c r="B70" s="15" t="s">
        <v>157</v>
      </c>
      <c r="C70" s="9">
        <v>65</v>
      </c>
      <c r="D70" s="9"/>
      <c r="E70" s="9">
        <f t="shared" si="17"/>
        <v>0</v>
      </c>
      <c r="F70" s="29">
        <f t="shared" si="15"/>
        <v>0</v>
      </c>
      <c r="G70" s="30">
        <v>0.05</v>
      </c>
      <c r="H70" s="9">
        <f t="shared" si="14"/>
        <v>0</v>
      </c>
      <c r="I70" s="32">
        <f t="shared" si="16"/>
        <v>0</v>
      </c>
    </row>
    <row r="71" spans="1:9" ht="25.5" x14ac:dyDescent="0.2">
      <c r="A71" s="17">
        <v>67</v>
      </c>
      <c r="B71" s="15" t="s">
        <v>123</v>
      </c>
      <c r="C71" s="9">
        <v>95</v>
      </c>
      <c r="D71" s="9"/>
      <c r="E71" s="9">
        <f t="shared" si="17"/>
        <v>0</v>
      </c>
      <c r="F71" s="29">
        <f t="shared" si="15"/>
        <v>0</v>
      </c>
      <c r="G71" s="30">
        <v>0.05</v>
      </c>
      <c r="H71" s="9">
        <f t="shared" si="14"/>
        <v>0</v>
      </c>
      <c r="I71" s="32">
        <f t="shared" si="16"/>
        <v>0</v>
      </c>
    </row>
    <row r="72" spans="1:9" ht="38.25" x14ac:dyDescent="0.2">
      <c r="A72" s="17">
        <v>68</v>
      </c>
      <c r="B72" s="15" t="s">
        <v>107</v>
      </c>
      <c r="C72" s="9">
        <v>360</v>
      </c>
      <c r="D72" s="9"/>
      <c r="E72" s="9">
        <f t="shared" si="17"/>
        <v>0</v>
      </c>
      <c r="F72" s="29">
        <f t="shared" si="15"/>
        <v>0</v>
      </c>
      <c r="G72" s="30">
        <v>0.05</v>
      </c>
      <c r="H72" s="9">
        <f t="shared" si="14"/>
        <v>0</v>
      </c>
      <c r="I72" s="32">
        <f t="shared" si="16"/>
        <v>0</v>
      </c>
    </row>
    <row r="73" spans="1:9" ht="25.5" x14ac:dyDescent="0.2">
      <c r="A73" s="17">
        <v>69</v>
      </c>
      <c r="B73" s="15" t="s">
        <v>38</v>
      </c>
      <c r="C73" s="9">
        <v>170</v>
      </c>
      <c r="D73" s="9"/>
      <c r="E73" s="9">
        <f t="shared" ref="E73:E78" si="18">D73*C73</f>
        <v>0</v>
      </c>
      <c r="F73" s="29">
        <f t="shared" si="15"/>
        <v>0</v>
      </c>
      <c r="G73" s="30">
        <v>0.05</v>
      </c>
      <c r="H73" s="9">
        <f t="shared" si="14"/>
        <v>0</v>
      </c>
      <c r="I73" s="32">
        <f t="shared" si="16"/>
        <v>0</v>
      </c>
    </row>
    <row r="74" spans="1:9" ht="25.5" x14ac:dyDescent="0.2">
      <c r="A74" s="17">
        <v>70</v>
      </c>
      <c r="B74" s="15" t="s">
        <v>35</v>
      </c>
      <c r="C74" s="9">
        <v>95</v>
      </c>
      <c r="D74" s="9"/>
      <c r="E74" s="9">
        <f t="shared" si="18"/>
        <v>0</v>
      </c>
      <c r="F74" s="29">
        <f t="shared" si="15"/>
        <v>0</v>
      </c>
      <c r="G74" s="30">
        <v>0.05</v>
      </c>
      <c r="H74" s="9">
        <f t="shared" si="14"/>
        <v>0</v>
      </c>
      <c r="I74" s="32">
        <f>C74*H74</f>
        <v>0</v>
      </c>
    </row>
    <row r="75" spans="1:9" ht="25.5" x14ac:dyDescent="0.2">
      <c r="A75" s="17">
        <v>71</v>
      </c>
      <c r="B75" s="15" t="s">
        <v>124</v>
      </c>
      <c r="C75" s="9">
        <v>75</v>
      </c>
      <c r="D75" s="9"/>
      <c r="E75" s="9">
        <f t="shared" si="18"/>
        <v>0</v>
      </c>
      <c r="F75" s="29">
        <f t="shared" si="15"/>
        <v>0</v>
      </c>
      <c r="G75" s="30">
        <v>0.05</v>
      </c>
      <c r="H75" s="9">
        <f t="shared" si="14"/>
        <v>0</v>
      </c>
      <c r="I75" s="32">
        <f>C75*H75</f>
        <v>0</v>
      </c>
    </row>
    <row r="76" spans="1:9" ht="22.5" customHeight="1" x14ac:dyDescent="0.2">
      <c r="A76" s="17">
        <v>72</v>
      </c>
      <c r="B76" s="15" t="s">
        <v>134</v>
      </c>
      <c r="C76" s="9">
        <v>18</v>
      </c>
      <c r="D76" s="9"/>
      <c r="E76" s="9">
        <f t="shared" si="18"/>
        <v>0</v>
      </c>
      <c r="F76" s="29">
        <f t="shared" si="15"/>
        <v>0</v>
      </c>
      <c r="G76" s="30">
        <v>0.05</v>
      </c>
      <c r="H76" s="9">
        <f t="shared" si="14"/>
        <v>0</v>
      </c>
      <c r="I76" s="32">
        <f>C76*H76</f>
        <v>0</v>
      </c>
    </row>
    <row r="77" spans="1:9" ht="29.25" customHeight="1" x14ac:dyDescent="0.2">
      <c r="A77" s="17">
        <v>73</v>
      </c>
      <c r="B77" s="15" t="s">
        <v>158</v>
      </c>
      <c r="C77" s="9">
        <v>60</v>
      </c>
      <c r="D77" s="9"/>
      <c r="E77" s="9">
        <f t="shared" si="18"/>
        <v>0</v>
      </c>
      <c r="F77" s="29">
        <f t="shared" si="15"/>
        <v>0</v>
      </c>
      <c r="G77" s="30">
        <v>0.05</v>
      </c>
      <c r="H77" s="9">
        <f t="shared" si="14"/>
        <v>0</v>
      </c>
      <c r="I77" s="32">
        <f>C77*H77</f>
        <v>0</v>
      </c>
    </row>
    <row r="78" spans="1:9" x14ac:dyDescent="0.2">
      <c r="A78" s="17">
        <v>74</v>
      </c>
      <c r="B78" s="15" t="s">
        <v>37</v>
      </c>
      <c r="C78" s="9">
        <v>60</v>
      </c>
      <c r="D78" s="9"/>
      <c r="E78" s="9">
        <f t="shared" si="18"/>
        <v>0</v>
      </c>
      <c r="F78" s="29">
        <f t="shared" si="15"/>
        <v>0</v>
      </c>
      <c r="G78" s="30">
        <v>0.05</v>
      </c>
      <c r="H78" s="9">
        <f t="shared" si="14"/>
        <v>0</v>
      </c>
      <c r="I78" s="32">
        <f>C78*H78</f>
        <v>0</v>
      </c>
    </row>
    <row r="79" spans="1:9" ht="25.5" x14ac:dyDescent="0.2">
      <c r="A79" s="17">
        <v>75</v>
      </c>
      <c r="B79" s="15" t="s">
        <v>36</v>
      </c>
      <c r="C79" s="9">
        <v>22</v>
      </c>
      <c r="D79" s="9"/>
      <c r="E79" s="9">
        <f>D79*C79</f>
        <v>0</v>
      </c>
      <c r="F79" s="32">
        <f>D79*C79</f>
        <v>0</v>
      </c>
      <c r="G79" s="30">
        <v>0.05</v>
      </c>
      <c r="H79" s="9">
        <f>(D79/100)*105</f>
        <v>0</v>
      </c>
      <c r="I79" s="31">
        <f t="shared" ref="I79:I93" si="19">C79*H79</f>
        <v>0</v>
      </c>
    </row>
    <row r="80" spans="1:9" ht="25.5" x14ac:dyDescent="0.2">
      <c r="A80" s="17">
        <v>76</v>
      </c>
      <c r="B80" s="15" t="s">
        <v>39</v>
      </c>
      <c r="C80" s="9">
        <v>15</v>
      </c>
      <c r="D80" s="9"/>
      <c r="E80" s="9">
        <f>D80*C80</f>
        <v>0</v>
      </c>
      <c r="F80" s="32">
        <f>D80*C80</f>
        <v>0</v>
      </c>
      <c r="G80" s="30">
        <v>0.08</v>
      </c>
      <c r="H80" s="9">
        <f>(D80/100)*108</f>
        <v>0</v>
      </c>
      <c r="I80" s="31">
        <f>C80*H80</f>
        <v>0</v>
      </c>
    </row>
    <row r="81" spans="1:9" ht="25.5" x14ac:dyDescent="0.2">
      <c r="A81" s="17">
        <v>77</v>
      </c>
      <c r="B81" s="15" t="s">
        <v>99</v>
      </c>
      <c r="C81" s="9">
        <v>10</v>
      </c>
      <c r="D81" s="9"/>
      <c r="E81" s="9">
        <f t="shared" ref="E81:E94" si="20">D81*C81</f>
        <v>0</v>
      </c>
      <c r="F81" s="32">
        <f t="shared" ref="F81:F94" si="21">D81*C81</f>
        <v>0</v>
      </c>
      <c r="G81" s="30">
        <v>0.08</v>
      </c>
      <c r="H81" s="9">
        <f>(D81/100)*108</f>
        <v>0</v>
      </c>
      <c r="I81" s="32">
        <f t="shared" si="19"/>
        <v>0</v>
      </c>
    </row>
    <row r="82" spans="1:9" ht="25.5" x14ac:dyDescent="0.2">
      <c r="A82" s="17">
        <v>78</v>
      </c>
      <c r="B82" s="15" t="s">
        <v>40</v>
      </c>
      <c r="C82" s="9">
        <v>18</v>
      </c>
      <c r="D82" s="9"/>
      <c r="E82" s="9">
        <f t="shared" si="20"/>
        <v>0</v>
      </c>
      <c r="F82" s="32">
        <f t="shared" si="21"/>
        <v>0</v>
      </c>
      <c r="G82" s="30">
        <v>0.23</v>
      </c>
      <c r="H82" s="9">
        <f>(D82/100)*123</f>
        <v>0</v>
      </c>
      <c r="I82" s="32">
        <f t="shared" si="19"/>
        <v>0</v>
      </c>
    </row>
    <row r="83" spans="1:9" ht="25.5" x14ac:dyDescent="0.2">
      <c r="A83" s="17">
        <v>79</v>
      </c>
      <c r="B83" s="15" t="s">
        <v>41</v>
      </c>
      <c r="C83" s="9">
        <v>7.5</v>
      </c>
      <c r="D83" s="9"/>
      <c r="E83" s="9">
        <f t="shared" si="20"/>
        <v>0</v>
      </c>
      <c r="F83" s="32">
        <f t="shared" si="21"/>
        <v>0</v>
      </c>
      <c r="G83" s="30">
        <v>0.05</v>
      </c>
      <c r="H83" s="9">
        <f>(D83/100)*105</f>
        <v>0</v>
      </c>
      <c r="I83" s="32">
        <f t="shared" si="19"/>
        <v>0</v>
      </c>
    </row>
    <row r="84" spans="1:9" ht="25.5" x14ac:dyDescent="0.2">
      <c r="A84" s="17">
        <v>80</v>
      </c>
      <c r="B84" s="15" t="s">
        <v>42</v>
      </c>
      <c r="C84" s="9">
        <v>170</v>
      </c>
      <c r="D84" s="9"/>
      <c r="E84" s="9">
        <f t="shared" si="20"/>
        <v>0</v>
      </c>
      <c r="F84" s="32">
        <f t="shared" si="21"/>
        <v>0</v>
      </c>
      <c r="G84" s="30">
        <v>0.08</v>
      </c>
      <c r="H84" s="9">
        <f>(D84/100)*108</f>
        <v>0</v>
      </c>
      <c r="I84" s="32">
        <f t="shared" si="19"/>
        <v>0</v>
      </c>
    </row>
    <row r="85" spans="1:9" ht="44.25" customHeight="1" x14ac:dyDescent="0.2">
      <c r="A85" s="17">
        <v>81</v>
      </c>
      <c r="B85" s="15" t="s">
        <v>43</v>
      </c>
      <c r="C85" s="9">
        <v>2</v>
      </c>
      <c r="D85" s="9"/>
      <c r="E85" s="9">
        <f t="shared" si="20"/>
        <v>0</v>
      </c>
      <c r="F85" s="32">
        <f t="shared" si="21"/>
        <v>0</v>
      </c>
      <c r="G85" s="30">
        <v>0.08</v>
      </c>
      <c r="H85" s="9">
        <f>(D85/100)*108</f>
        <v>0</v>
      </c>
      <c r="I85" s="32">
        <f t="shared" si="19"/>
        <v>0</v>
      </c>
    </row>
    <row r="86" spans="1:9" ht="44.25" customHeight="1" x14ac:dyDescent="0.2">
      <c r="A86" s="17">
        <v>82</v>
      </c>
      <c r="B86" s="15" t="s">
        <v>159</v>
      </c>
      <c r="C86" s="9">
        <v>40</v>
      </c>
      <c r="D86" s="9"/>
      <c r="E86" s="9">
        <f t="shared" si="20"/>
        <v>0</v>
      </c>
      <c r="F86" s="32">
        <f t="shared" si="21"/>
        <v>0</v>
      </c>
      <c r="G86" s="30">
        <v>0.08</v>
      </c>
      <c r="H86" s="9">
        <f>(D86/100)*108</f>
        <v>0</v>
      </c>
      <c r="I86" s="32">
        <f t="shared" si="19"/>
        <v>0</v>
      </c>
    </row>
    <row r="87" spans="1:9" ht="38.25" x14ac:dyDescent="0.2">
      <c r="A87" s="17">
        <v>83</v>
      </c>
      <c r="B87" s="15" t="s">
        <v>44</v>
      </c>
      <c r="C87" s="9">
        <v>100</v>
      </c>
      <c r="D87" s="9"/>
      <c r="E87" s="9">
        <f t="shared" si="20"/>
        <v>0</v>
      </c>
      <c r="F87" s="32">
        <f t="shared" si="21"/>
        <v>0</v>
      </c>
      <c r="G87" s="30">
        <v>0.08</v>
      </c>
      <c r="H87" s="9">
        <f>(D87/100)*108</f>
        <v>0</v>
      </c>
      <c r="I87" s="32">
        <f t="shared" si="19"/>
        <v>0</v>
      </c>
    </row>
    <row r="88" spans="1:9" ht="25.5" x14ac:dyDescent="0.2">
      <c r="A88" s="17">
        <v>84</v>
      </c>
      <c r="B88" s="15" t="s">
        <v>59</v>
      </c>
      <c r="C88" s="9">
        <v>8</v>
      </c>
      <c r="D88" s="9"/>
      <c r="E88" s="9">
        <f t="shared" si="20"/>
        <v>0</v>
      </c>
      <c r="F88" s="32">
        <f t="shared" si="21"/>
        <v>0</v>
      </c>
      <c r="G88" s="30">
        <v>0.08</v>
      </c>
      <c r="H88" s="9">
        <f t="shared" ref="H88:H96" si="22">(D88/100)*108</f>
        <v>0</v>
      </c>
      <c r="I88" s="32">
        <f t="shared" si="19"/>
        <v>0</v>
      </c>
    </row>
    <row r="89" spans="1:9" ht="25.5" x14ac:dyDescent="0.2">
      <c r="A89" s="17">
        <v>85</v>
      </c>
      <c r="B89" s="15" t="s">
        <v>45</v>
      </c>
      <c r="C89" s="9">
        <v>2</v>
      </c>
      <c r="D89" s="9"/>
      <c r="E89" s="9">
        <f t="shared" si="20"/>
        <v>0</v>
      </c>
      <c r="F89" s="32">
        <f t="shared" si="21"/>
        <v>0</v>
      </c>
      <c r="G89" s="30">
        <v>0.08</v>
      </c>
      <c r="H89" s="9">
        <f t="shared" si="22"/>
        <v>0</v>
      </c>
      <c r="I89" s="32">
        <f t="shared" si="19"/>
        <v>0</v>
      </c>
    </row>
    <row r="90" spans="1:9" ht="25.5" x14ac:dyDescent="0.2">
      <c r="A90" s="17">
        <v>86</v>
      </c>
      <c r="B90" s="15" t="s">
        <v>46</v>
      </c>
      <c r="C90" s="9">
        <v>1</v>
      </c>
      <c r="D90" s="9"/>
      <c r="E90" s="9">
        <f t="shared" si="20"/>
        <v>0</v>
      </c>
      <c r="F90" s="32">
        <f t="shared" si="21"/>
        <v>0</v>
      </c>
      <c r="G90" s="30">
        <v>0.08</v>
      </c>
      <c r="H90" s="9">
        <f t="shared" si="22"/>
        <v>0</v>
      </c>
      <c r="I90" s="32">
        <f t="shared" si="19"/>
        <v>0</v>
      </c>
    </row>
    <row r="91" spans="1:9" ht="25.5" x14ac:dyDescent="0.2">
      <c r="A91" s="17">
        <v>87</v>
      </c>
      <c r="B91" s="15" t="s">
        <v>47</v>
      </c>
      <c r="C91" s="9">
        <v>2</v>
      </c>
      <c r="D91" s="9"/>
      <c r="E91" s="9">
        <f t="shared" si="20"/>
        <v>0</v>
      </c>
      <c r="F91" s="32">
        <f t="shared" si="21"/>
        <v>0</v>
      </c>
      <c r="G91" s="30">
        <v>0.08</v>
      </c>
      <c r="H91" s="9">
        <f t="shared" si="22"/>
        <v>0</v>
      </c>
      <c r="I91" s="32">
        <f t="shared" si="19"/>
        <v>0</v>
      </c>
    </row>
    <row r="92" spans="1:9" ht="25.5" x14ac:dyDescent="0.2">
      <c r="A92" s="17">
        <v>88</v>
      </c>
      <c r="B92" s="15" t="s">
        <v>48</v>
      </c>
      <c r="C92" s="9">
        <v>1</v>
      </c>
      <c r="D92" s="9"/>
      <c r="E92" s="9">
        <f t="shared" si="20"/>
        <v>0</v>
      </c>
      <c r="F92" s="32">
        <f t="shared" si="21"/>
        <v>0</v>
      </c>
      <c r="G92" s="30">
        <v>0.08</v>
      </c>
      <c r="H92" s="9">
        <f t="shared" si="22"/>
        <v>0</v>
      </c>
      <c r="I92" s="32">
        <f t="shared" si="19"/>
        <v>0</v>
      </c>
    </row>
    <row r="93" spans="1:9" ht="25.5" x14ac:dyDescent="0.2">
      <c r="A93" s="17">
        <v>89</v>
      </c>
      <c r="B93" s="15" t="s">
        <v>49</v>
      </c>
      <c r="C93" s="9">
        <v>2</v>
      </c>
      <c r="D93" s="9"/>
      <c r="E93" s="9">
        <f t="shared" si="20"/>
        <v>0</v>
      </c>
      <c r="F93" s="32">
        <f t="shared" si="21"/>
        <v>0</v>
      </c>
      <c r="G93" s="30">
        <v>0.08</v>
      </c>
      <c r="H93" s="9">
        <f t="shared" si="22"/>
        <v>0</v>
      </c>
      <c r="I93" s="32">
        <f t="shared" si="19"/>
        <v>0</v>
      </c>
    </row>
    <row r="94" spans="1:9" ht="25.5" x14ac:dyDescent="0.2">
      <c r="A94" s="17">
        <v>90</v>
      </c>
      <c r="B94" s="15" t="s">
        <v>50</v>
      </c>
      <c r="C94" s="9">
        <v>2</v>
      </c>
      <c r="D94" s="9"/>
      <c r="E94" s="9">
        <f t="shared" si="20"/>
        <v>0</v>
      </c>
      <c r="F94" s="32">
        <f t="shared" si="21"/>
        <v>0</v>
      </c>
      <c r="G94" s="30">
        <v>0.08</v>
      </c>
      <c r="H94" s="9">
        <f t="shared" si="22"/>
        <v>0</v>
      </c>
      <c r="I94" s="32">
        <f>C93*H93</f>
        <v>0</v>
      </c>
    </row>
    <row r="95" spans="1:9" ht="25.5" x14ac:dyDescent="0.2">
      <c r="A95" s="17">
        <v>91</v>
      </c>
      <c r="B95" s="15" t="s">
        <v>51</v>
      </c>
      <c r="C95" s="9">
        <v>15</v>
      </c>
      <c r="D95" s="9"/>
      <c r="E95" s="9">
        <f>D95*C95</f>
        <v>0</v>
      </c>
      <c r="F95" s="29">
        <f>D95*C95</f>
        <v>0</v>
      </c>
      <c r="G95" s="30">
        <v>0.08</v>
      </c>
      <c r="H95" s="9">
        <f t="shared" si="22"/>
        <v>0</v>
      </c>
      <c r="I95" s="32">
        <f>C95*H95</f>
        <v>0</v>
      </c>
    </row>
    <row r="96" spans="1:9" x14ac:dyDescent="0.2">
      <c r="A96" s="17">
        <v>92</v>
      </c>
      <c r="B96" s="15" t="s">
        <v>62</v>
      </c>
      <c r="C96" s="9">
        <v>35</v>
      </c>
      <c r="D96" s="9"/>
      <c r="E96" s="9">
        <f>D96*C96</f>
        <v>0</v>
      </c>
      <c r="F96" s="29">
        <f t="shared" ref="F96:F107" si="23">C96*D96</f>
        <v>0</v>
      </c>
      <c r="G96" s="30">
        <v>0.08</v>
      </c>
      <c r="H96" s="9">
        <f t="shared" si="22"/>
        <v>0</v>
      </c>
      <c r="I96" s="32">
        <f>C96*H96</f>
        <v>0</v>
      </c>
    </row>
    <row r="97" spans="1:9" ht="25.5" x14ac:dyDescent="0.2">
      <c r="A97" s="17">
        <v>93</v>
      </c>
      <c r="B97" s="15" t="s">
        <v>63</v>
      </c>
      <c r="C97" s="9">
        <v>150</v>
      </c>
      <c r="D97" s="9"/>
      <c r="E97" s="9">
        <f>D97*C97</f>
        <v>0</v>
      </c>
      <c r="F97" s="29">
        <f t="shared" si="23"/>
        <v>0</v>
      </c>
      <c r="G97" s="30">
        <v>0.23</v>
      </c>
      <c r="H97" s="9">
        <f>(D97/100)*123</f>
        <v>0</v>
      </c>
      <c r="I97" s="32">
        <f>C97*H97</f>
        <v>0</v>
      </c>
    </row>
    <row r="98" spans="1:9" ht="38.25" x14ac:dyDescent="0.2">
      <c r="A98" s="17">
        <v>94</v>
      </c>
      <c r="B98" s="15" t="s">
        <v>52</v>
      </c>
      <c r="C98" s="9">
        <v>90</v>
      </c>
      <c r="D98" s="9"/>
      <c r="E98" s="9">
        <f>D98*C98</f>
        <v>0</v>
      </c>
      <c r="F98" s="29">
        <f>C98*D98</f>
        <v>0</v>
      </c>
      <c r="G98" s="30">
        <v>0.08</v>
      </c>
      <c r="H98" s="9">
        <f>(D98/100)*108</f>
        <v>0</v>
      </c>
      <c r="I98" s="32">
        <f>C98*H98</f>
        <v>0</v>
      </c>
    </row>
    <row r="99" spans="1:9" x14ac:dyDescent="0.2">
      <c r="A99" s="17">
        <v>95</v>
      </c>
      <c r="B99" s="15" t="s">
        <v>53</v>
      </c>
      <c r="C99" s="9">
        <v>25</v>
      </c>
      <c r="D99" s="9"/>
      <c r="E99" s="9"/>
      <c r="F99" s="29">
        <f t="shared" si="23"/>
        <v>0</v>
      </c>
      <c r="G99" s="30">
        <v>0.23</v>
      </c>
      <c r="H99" s="33">
        <f>(D99/100)*123</f>
        <v>0</v>
      </c>
      <c r="I99" s="36">
        <f>C99*H99</f>
        <v>0</v>
      </c>
    </row>
    <row r="100" spans="1:9" x14ac:dyDescent="0.2">
      <c r="A100" s="17">
        <v>95</v>
      </c>
      <c r="B100" s="15" t="s">
        <v>54</v>
      </c>
      <c r="C100" s="33">
        <v>415</v>
      </c>
      <c r="D100" s="33"/>
      <c r="E100" s="33">
        <f>D100*C100</f>
        <v>0</v>
      </c>
      <c r="F100" s="34">
        <f t="shared" si="23"/>
        <v>0</v>
      </c>
      <c r="G100" s="35">
        <v>0.23</v>
      </c>
      <c r="H100" s="33">
        <f>(D100/100)*123</f>
        <v>0</v>
      </c>
      <c r="I100" s="36">
        <f t="shared" ref="I100:I107" si="24">C100*H100</f>
        <v>0</v>
      </c>
    </row>
    <row r="101" spans="1:9" ht="51" x14ac:dyDescent="0.2">
      <c r="A101" s="17">
        <v>97</v>
      </c>
      <c r="B101" s="22" t="s">
        <v>160</v>
      </c>
      <c r="C101" s="33">
        <v>165</v>
      </c>
      <c r="D101" s="33"/>
      <c r="E101" s="33">
        <f>D101*C101</f>
        <v>0</v>
      </c>
      <c r="F101" s="34">
        <f t="shared" si="23"/>
        <v>0</v>
      </c>
      <c r="G101" s="35">
        <v>0.08</v>
      </c>
      <c r="H101" s="33">
        <f>(D101/100)*108</f>
        <v>0</v>
      </c>
      <c r="I101" s="36">
        <f>C101*H101</f>
        <v>0</v>
      </c>
    </row>
    <row r="102" spans="1:9" ht="51" x14ac:dyDescent="0.2">
      <c r="A102" s="17">
        <v>98</v>
      </c>
      <c r="B102" s="22" t="s">
        <v>113</v>
      </c>
      <c r="C102" s="33">
        <v>635</v>
      </c>
      <c r="D102" s="33"/>
      <c r="E102" s="33">
        <f>D102*C102</f>
        <v>0</v>
      </c>
      <c r="F102" s="34">
        <f t="shared" si="23"/>
        <v>0</v>
      </c>
      <c r="G102" s="35">
        <v>0.08</v>
      </c>
      <c r="H102" s="33">
        <f>(D102/100)*108</f>
        <v>0</v>
      </c>
      <c r="I102" s="36">
        <f t="shared" si="24"/>
        <v>0</v>
      </c>
    </row>
    <row r="103" spans="1:9" ht="51" x14ac:dyDescent="0.2">
      <c r="A103" s="17">
        <v>99</v>
      </c>
      <c r="B103" s="22" t="s">
        <v>61</v>
      </c>
      <c r="C103" s="33">
        <v>210</v>
      </c>
      <c r="D103" s="33"/>
      <c r="E103" s="33"/>
      <c r="F103" s="34">
        <f t="shared" si="23"/>
        <v>0</v>
      </c>
      <c r="G103" s="35">
        <v>0.08</v>
      </c>
      <c r="H103" s="33">
        <f>(D103/100)*108</f>
        <v>0</v>
      </c>
      <c r="I103" s="36">
        <f t="shared" si="24"/>
        <v>0</v>
      </c>
    </row>
    <row r="104" spans="1:9" x14ac:dyDescent="0.2">
      <c r="A104" s="38">
        <v>100</v>
      </c>
      <c r="B104" s="22" t="s">
        <v>55</v>
      </c>
      <c r="C104" s="33">
        <v>1</v>
      </c>
      <c r="D104" s="33"/>
      <c r="E104" s="33"/>
      <c r="F104" s="34">
        <f t="shared" si="23"/>
        <v>0</v>
      </c>
      <c r="G104" s="35">
        <v>0.08</v>
      </c>
      <c r="H104" s="33">
        <f>(D104/100)*108</f>
        <v>0</v>
      </c>
      <c r="I104" s="36">
        <f t="shared" si="24"/>
        <v>0</v>
      </c>
    </row>
    <row r="105" spans="1:9" x14ac:dyDescent="0.2">
      <c r="A105" s="37">
        <v>101</v>
      </c>
      <c r="B105" s="22" t="s">
        <v>56</v>
      </c>
      <c r="C105" s="33">
        <v>3</v>
      </c>
      <c r="D105" s="33"/>
      <c r="E105" s="33"/>
      <c r="F105" s="34">
        <f t="shared" si="23"/>
        <v>0</v>
      </c>
      <c r="G105" s="35">
        <v>0.08</v>
      </c>
      <c r="H105" s="9">
        <f>(D105/100)*108</f>
        <v>0</v>
      </c>
      <c r="I105" s="32">
        <f t="shared" si="24"/>
        <v>0</v>
      </c>
    </row>
    <row r="106" spans="1:9" x14ac:dyDescent="0.2">
      <c r="A106" s="37">
        <v>102</v>
      </c>
      <c r="B106" s="22" t="s">
        <v>57</v>
      </c>
      <c r="C106" s="9">
        <v>3</v>
      </c>
      <c r="D106" s="9"/>
      <c r="E106" s="33"/>
      <c r="F106" s="34">
        <f t="shared" si="23"/>
        <v>0</v>
      </c>
      <c r="G106" s="35">
        <v>0.23</v>
      </c>
      <c r="H106" s="9">
        <f>(D106/100)*123</f>
        <v>0</v>
      </c>
      <c r="I106" s="32">
        <f t="shared" si="24"/>
        <v>0</v>
      </c>
    </row>
    <row r="107" spans="1:9" ht="25.5" x14ac:dyDescent="0.2">
      <c r="A107" s="37">
        <v>103</v>
      </c>
      <c r="B107" s="15" t="s">
        <v>60</v>
      </c>
      <c r="C107" s="33">
        <v>2</v>
      </c>
      <c r="D107" s="33"/>
      <c r="E107" s="33"/>
      <c r="F107" s="34">
        <f t="shared" si="23"/>
        <v>0</v>
      </c>
      <c r="G107" s="35">
        <v>0.23</v>
      </c>
      <c r="H107" s="9">
        <f>(D107/100)*123</f>
        <v>0</v>
      </c>
      <c r="I107" s="32">
        <f t="shared" si="24"/>
        <v>0</v>
      </c>
    </row>
    <row r="108" spans="1:9" x14ac:dyDescent="0.2">
      <c r="A108" s="14">
        <v>104</v>
      </c>
      <c r="B108" s="22" t="s">
        <v>58</v>
      </c>
      <c r="C108" s="9">
        <v>2</v>
      </c>
      <c r="D108" s="9"/>
      <c r="E108" s="9"/>
      <c r="F108" s="32">
        <f>D108*C108</f>
        <v>0</v>
      </c>
      <c r="G108" s="30">
        <v>0.08</v>
      </c>
      <c r="H108" s="9">
        <f>(D108/100)*108</f>
        <v>0</v>
      </c>
      <c r="I108" s="9">
        <f t="shared" ref="I108:I139" si="25">H108*C108</f>
        <v>0</v>
      </c>
    </row>
    <row r="109" spans="1:9" ht="38.25" x14ac:dyDescent="0.2">
      <c r="A109" s="14">
        <v>105</v>
      </c>
      <c r="B109" s="23" t="s">
        <v>102</v>
      </c>
      <c r="C109" s="9">
        <v>115</v>
      </c>
      <c r="D109" s="9"/>
      <c r="E109" s="9"/>
      <c r="F109" s="32">
        <f t="shared" ref="F109:F116" si="26">D109*C109</f>
        <v>0</v>
      </c>
      <c r="G109" s="30">
        <v>0.05</v>
      </c>
      <c r="H109" s="9">
        <f t="shared" ref="H109:H121" si="27">(D109/100)*105</f>
        <v>0</v>
      </c>
      <c r="I109" s="9">
        <f t="shared" si="25"/>
        <v>0</v>
      </c>
    </row>
    <row r="110" spans="1:9" ht="38.25" x14ac:dyDescent="0.2">
      <c r="A110" s="14">
        <v>105</v>
      </c>
      <c r="B110" s="3" t="s">
        <v>118</v>
      </c>
      <c r="C110" s="9">
        <v>260</v>
      </c>
      <c r="D110" s="9"/>
      <c r="E110" s="9"/>
      <c r="F110" s="32">
        <f t="shared" si="26"/>
        <v>0</v>
      </c>
      <c r="G110" s="30">
        <v>0.05</v>
      </c>
      <c r="H110" s="9">
        <f t="shared" si="27"/>
        <v>0</v>
      </c>
      <c r="I110" s="9">
        <f t="shared" si="25"/>
        <v>0</v>
      </c>
    </row>
    <row r="111" spans="1:9" ht="38.25" x14ac:dyDescent="0.2">
      <c r="A111" s="14">
        <v>107</v>
      </c>
      <c r="B111" s="3" t="s">
        <v>117</v>
      </c>
      <c r="C111" s="33">
        <v>60</v>
      </c>
      <c r="D111" s="33"/>
      <c r="E111" s="33"/>
      <c r="F111" s="36">
        <f t="shared" si="26"/>
        <v>0</v>
      </c>
      <c r="G111" s="35">
        <v>0.05</v>
      </c>
      <c r="H111" s="33">
        <f t="shared" si="27"/>
        <v>0</v>
      </c>
      <c r="I111" s="33">
        <f t="shared" si="25"/>
        <v>0</v>
      </c>
    </row>
    <row r="112" spans="1:9" ht="38.25" x14ac:dyDescent="0.2">
      <c r="A112" s="14">
        <v>108</v>
      </c>
      <c r="B112" s="20" t="s">
        <v>103</v>
      </c>
      <c r="C112" s="9">
        <v>52</v>
      </c>
      <c r="D112" s="9"/>
      <c r="E112" s="9"/>
      <c r="F112" s="32">
        <f t="shared" si="26"/>
        <v>0</v>
      </c>
      <c r="G112" s="30">
        <v>0.05</v>
      </c>
      <c r="H112" s="9">
        <f t="shared" si="27"/>
        <v>0</v>
      </c>
      <c r="I112" s="9">
        <f t="shared" si="25"/>
        <v>0</v>
      </c>
    </row>
    <row r="113" spans="1:9" ht="38.25" x14ac:dyDescent="0.2">
      <c r="A113" s="14">
        <v>109</v>
      </c>
      <c r="B113" s="3" t="s">
        <v>116</v>
      </c>
      <c r="C113" s="9">
        <v>5</v>
      </c>
      <c r="D113" s="9"/>
      <c r="E113" s="9"/>
      <c r="F113" s="32">
        <f t="shared" si="26"/>
        <v>0</v>
      </c>
      <c r="G113" s="30">
        <v>0.08</v>
      </c>
      <c r="H113" s="9">
        <f>(D113/100)*108</f>
        <v>0</v>
      </c>
      <c r="I113" s="9">
        <f t="shared" si="25"/>
        <v>0</v>
      </c>
    </row>
    <row r="114" spans="1:9" ht="38.25" x14ac:dyDescent="0.2">
      <c r="A114" s="14">
        <v>110</v>
      </c>
      <c r="B114" s="3" t="s">
        <v>64</v>
      </c>
      <c r="C114" s="9">
        <v>15</v>
      </c>
      <c r="D114" s="9"/>
      <c r="E114" s="9"/>
      <c r="F114" s="32">
        <f t="shared" si="26"/>
        <v>0</v>
      </c>
      <c r="G114" s="30">
        <v>0.05</v>
      </c>
      <c r="H114" s="9">
        <f t="shared" si="27"/>
        <v>0</v>
      </c>
      <c r="I114" s="9">
        <f t="shared" si="25"/>
        <v>0</v>
      </c>
    </row>
    <row r="115" spans="1:9" x14ac:dyDescent="0.2">
      <c r="A115" s="14">
        <v>111</v>
      </c>
      <c r="B115" s="13" t="s">
        <v>65</v>
      </c>
      <c r="C115" s="9">
        <v>5</v>
      </c>
      <c r="D115" s="9"/>
      <c r="E115" s="9"/>
      <c r="F115" s="32">
        <f t="shared" si="26"/>
        <v>0</v>
      </c>
      <c r="G115" s="30">
        <v>0.05</v>
      </c>
      <c r="H115" s="9">
        <f t="shared" si="27"/>
        <v>0</v>
      </c>
      <c r="I115" s="9">
        <f t="shared" si="25"/>
        <v>0</v>
      </c>
    </row>
    <row r="116" spans="1:9" ht="38.25" x14ac:dyDescent="0.2">
      <c r="A116" s="14">
        <v>112</v>
      </c>
      <c r="B116" s="3" t="s">
        <v>119</v>
      </c>
      <c r="C116" s="9">
        <v>55</v>
      </c>
      <c r="D116" s="9"/>
      <c r="E116" s="9"/>
      <c r="F116" s="32">
        <f t="shared" si="26"/>
        <v>0</v>
      </c>
      <c r="G116" s="30">
        <v>0.05</v>
      </c>
      <c r="H116" s="9">
        <f t="shared" si="27"/>
        <v>0</v>
      </c>
      <c r="I116" s="9">
        <f t="shared" si="25"/>
        <v>0</v>
      </c>
    </row>
    <row r="117" spans="1:9" x14ac:dyDescent="0.2">
      <c r="A117" s="14">
        <v>113</v>
      </c>
      <c r="B117" s="3" t="s">
        <v>66</v>
      </c>
      <c r="C117" s="9">
        <v>55</v>
      </c>
      <c r="D117" s="9"/>
      <c r="E117" s="9"/>
      <c r="F117" s="32">
        <f t="shared" ref="F117:F122" si="28">D117*C117</f>
        <v>0</v>
      </c>
      <c r="G117" s="30">
        <v>0.05</v>
      </c>
      <c r="H117" s="9">
        <f t="shared" si="27"/>
        <v>0</v>
      </c>
      <c r="I117" s="9">
        <f t="shared" si="25"/>
        <v>0</v>
      </c>
    </row>
    <row r="118" spans="1:9" ht="38.25" x14ac:dyDescent="0.2">
      <c r="A118" s="14">
        <v>114</v>
      </c>
      <c r="B118" s="3" t="s">
        <v>67</v>
      </c>
      <c r="C118" s="9">
        <v>3</v>
      </c>
      <c r="D118" s="9"/>
      <c r="E118" s="9"/>
      <c r="F118" s="32">
        <f t="shared" si="28"/>
        <v>0</v>
      </c>
      <c r="G118" s="39">
        <v>0.05</v>
      </c>
      <c r="H118" s="9">
        <f t="shared" si="27"/>
        <v>0</v>
      </c>
      <c r="I118" s="9">
        <f t="shared" si="25"/>
        <v>0</v>
      </c>
    </row>
    <row r="119" spans="1:9" ht="27" customHeight="1" x14ac:dyDescent="0.2">
      <c r="A119" s="26">
        <v>115</v>
      </c>
      <c r="B119" s="3" t="s">
        <v>68</v>
      </c>
      <c r="C119" s="9">
        <v>3</v>
      </c>
      <c r="D119" s="9"/>
      <c r="E119" s="9"/>
      <c r="F119" s="32">
        <f t="shared" si="28"/>
        <v>0</v>
      </c>
      <c r="G119" s="39">
        <v>0.05</v>
      </c>
      <c r="H119" s="9">
        <f t="shared" si="27"/>
        <v>0</v>
      </c>
      <c r="I119" s="9">
        <f t="shared" si="25"/>
        <v>0</v>
      </c>
    </row>
    <row r="120" spans="1:9" ht="38.25" x14ac:dyDescent="0.2">
      <c r="A120" s="26">
        <v>116</v>
      </c>
      <c r="B120" s="3" t="s">
        <v>108</v>
      </c>
      <c r="C120" s="9">
        <v>35</v>
      </c>
      <c r="D120" s="9"/>
      <c r="E120" s="9"/>
      <c r="F120" s="32">
        <f t="shared" si="28"/>
        <v>0</v>
      </c>
      <c r="G120" s="39">
        <v>0.05</v>
      </c>
      <c r="H120" s="9">
        <f t="shared" si="27"/>
        <v>0</v>
      </c>
      <c r="I120" s="9">
        <f t="shared" si="25"/>
        <v>0</v>
      </c>
    </row>
    <row r="121" spans="1:9" ht="38.25" x14ac:dyDescent="0.2">
      <c r="A121" s="26">
        <v>117</v>
      </c>
      <c r="B121" s="3" t="s">
        <v>69</v>
      </c>
      <c r="C121" s="9">
        <v>15</v>
      </c>
      <c r="D121" s="9"/>
      <c r="E121" s="9"/>
      <c r="F121" s="32">
        <f t="shared" si="28"/>
        <v>0</v>
      </c>
      <c r="G121" s="39">
        <v>0.05</v>
      </c>
      <c r="H121" s="9">
        <f t="shared" si="27"/>
        <v>0</v>
      </c>
      <c r="I121" s="9">
        <f t="shared" si="25"/>
        <v>0</v>
      </c>
    </row>
    <row r="122" spans="1:9" ht="38.25" x14ac:dyDescent="0.2">
      <c r="A122" s="26">
        <v>118</v>
      </c>
      <c r="B122" s="3" t="s">
        <v>70</v>
      </c>
      <c r="C122" s="9">
        <v>60</v>
      </c>
      <c r="D122" s="9"/>
      <c r="E122" s="9"/>
      <c r="F122" s="32">
        <f t="shared" si="28"/>
        <v>0</v>
      </c>
      <c r="G122" s="39">
        <v>0.05</v>
      </c>
      <c r="H122" s="9">
        <f t="shared" ref="H122:H128" si="29">(D122/100)*105</f>
        <v>0</v>
      </c>
      <c r="I122" s="9">
        <f t="shared" si="25"/>
        <v>0</v>
      </c>
    </row>
    <row r="123" spans="1:9" ht="38.25" x14ac:dyDescent="0.2">
      <c r="A123" s="26">
        <v>119</v>
      </c>
      <c r="B123" s="23" t="s">
        <v>74</v>
      </c>
      <c r="C123" s="9">
        <v>750</v>
      </c>
      <c r="D123" s="9"/>
      <c r="E123" s="9"/>
      <c r="F123" s="32">
        <f t="shared" ref="F123:F134" si="30">C123*D123</f>
        <v>0</v>
      </c>
      <c r="G123" s="39">
        <v>0.05</v>
      </c>
      <c r="H123" s="9">
        <f t="shared" si="29"/>
        <v>0</v>
      </c>
      <c r="I123" s="9">
        <f t="shared" si="25"/>
        <v>0</v>
      </c>
    </row>
    <row r="124" spans="1:9" ht="25.5" x14ac:dyDescent="0.2">
      <c r="A124" s="26">
        <v>120</v>
      </c>
      <c r="B124" s="3" t="s">
        <v>75</v>
      </c>
      <c r="C124" s="9">
        <v>90</v>
      </c>
      <c r="D124" s="9"/>
      <c r="E124" s="9"/>
      <c r="F124" s="32">
        <f t="shared" si="30"/>
        <v>0</v>
      </c>
      <c r="G124" s="39">
        <v>0.05</v>
      </c>
      <c r="H124" s="9">
        <f t="shared" si="29"/>
        <v>0</v>
      </c>
      <c r="I124" s="9">
        <f t="shared" si="25"/>
        <v>0</v>
      </c>
    </row>
    <row r="125" spans="1:9" ht="38.25" x14ac:dyDescent="0.2">
      <c r="A125" s="26">
        <v>121</v>
      </c>
      <c r="B125" s="15" t="s">
        <v>76</v>
      </c>
      <c r="C125" s="9">
        <v>75</v>
      </c>
      <c r="D125" s="9"/>
      <c r="E125" s="9"/>
      <c r="F125" s="32">
        <f t="shared" si="30"/>
        <v>0</v>
      </c>
      <c r="G125" s="39">
        <v>0.05</v>
      </c>
      <c r="H125" s="9">
        <f t="shared" si="29"/>
        <v>0</v>
      </c>
      <c r="I125" s="9">
        <f t="shared" si="25"/>
        <v>0</v>
      </c>
    </row>
    <row r="126" spans="1:9" ht="25.5" x14ac:dyDescent="0.2">
      <c r="A126" s="26">
        <v>122</v>
      </c>
      <c r="B126" s="3" t="s">
        <v>77</v>
      </c>
      <c r="C126" s="9">
        <v>60</v>
      </c>
      <c r="D126" s="9"/>
      <c r="E126" s="9"/>
      <c r="F126" s="32">
        <f t="shared" si="30"/>
        <v>0</v>
      </c>
      <c r="G126" s="39">
        <v>0.05</v>
      </c>
      <c r="H126" s="9">
        <f t="shared" si="29"/>
        <v>0</v>
      </c>
      <c r="I126" s="9">
        <f t="shared" si="25"/>
        <v>0</v>
      </c>
    </row>
    <row r="127" spans="1:9" ht="25.5" x14ac:dyDescent="0.2">
      <c r="A127" s="26">
        <v>123</v>
      </c>
      <c r="B127" s="3" t="s">
        <v>78</v>
      </c>
      <c r="C127" s="9">
        <v>55</v>
      </c>
      <c r="D127" s="9"/>
      <c r="E127" s="9"/>
      <c r="F127" s="32">
        <f t="shared" si="30"/>
        <v>0</v>
      </c>
      <c r="G127" s="39">
        <v>0.05</v>
      </c>
      <c r="H127" s="9">
        <f t="shared" si="29"/>
        <v>0</v>
      </c>
      <c r="I127" s="9">
        <f t="shared" si="25"/>
        <v>0</v>
      </c>
    </row>
    <row r="128" spans="1:9" ht="25.5" x14ac:dyDescent="0.2">
      <c r="A128" s="26">
        <v>124</v>
      </c>
      <c r="B128" s="3" t="s">
        <v>79</v>
      </c>
      <c r="C128" s="9">
        <v>60</v>
      </c>
      <c r="D128" s="9"/>
      <c r="E128" s="9"/>
      <c r="F128" s="32">
        <f t="shared" si="30"/>
        <v>0</v>
      </c>
      <c r="G128" s="39">
        <v>0.05</v>
      </c>
      <c r="H128" s="9">
        <f t="shared" si="29"/>
        <v>0</v>
      </c>
      <c r="I128" s="9">
        <f t="shared" si="25"/>
        <v>0</v>
      </c>
    </row>
    <row r="129" spans="1:9" ht="25.5" x14ac:dyDescent="0.2">
      <c r="A129" s="26">
        <v>125</v>
      </c>
      <c r="B129" s="15" t="s">
        <v>145</v>
      </c>
      <c r="C129" s="9">
        <v>1</v>
      </c>
      <c r="D129" s="9"/>
      <c r="E129" s="9"/>
      <c r="F129" s="32">
        <f t="shared" si="30"/>
        <v>0</v>
      </c>
      <c r="G129" s="39">
        <v>0.23</v>
      </c>
      <c r="H129" s="9">
        <f>(D129/100)*123</f>
        <v>0</v>
      </c>
      <c r="I129" s="9">
        <f t="shared" si="25"/>
        <v>0</v>
      </c>
    </row>
    <row r="130" spans="1:9" x14ac:dyDescent="0.2">
      <c r="A130" s="26">
        <v>126</v>
      </c>
      <c r="B130" s="3" t="s">
        <v>138</v>
      </c>
      <c r="C130" s="9">
        <v>1</v>
      </c>
      <c r="D130" s="9"/>
      <c r="E130" s="9"/>
      <c r="F130" s="32">
        <f t="shared" si="30"/>
        <v>0</v>
      </c>
      <c r="G130" s="39">
        <v>0.08</v>
      </c>
      <c r="H130" s="9">
        <f>(D130/100)*108</f>
        <v>0</v>
      </c>
      <c r="I130" s="9">
        <f t="shared" si="25"/>
        <v>0</v>
      </c>
    </row>
    <row r="131" spans="1:9" ht="25.5" x14ac:dyDescent="0.2">
      <c r="A131" s="26">
        <v>127</v>
      </c>
      <c r="B131" s="15" t="s">
        <v>144</v>
      </c>
      <c r="C131" s="9">
        <v>1</v>
      </c>
      <c r="D131" s="9"/>
      <c r="E131" s="9"/>
      <c r="F131" s="32">
        <f t="shared" si="30"/>
        <v>0</v>
      </c>
      <c r="G131" s="39">
        <v>0.05</v>
      </c>
      <c r="H131" s="9">
        <f>(D131/100)*105</f>
        <v>0</v>
      </c>
      <c r="I131" s="9">
        <f t="shared" ref="I131:I137" si="31">H131*C131</f>
        <v>0</v>
      </c>
    </row>
    <row r="132" spans="1:9" x14ac:dyDescent="0.2">
      <c r="A132" s="26">
        <v>129</v>
      </c>
      <c r="B132" s="3" t="s">
        <v>148</v>
      </c>
      <c r="C132" s="9">
        <v>1</v>
      </c>
      <c r="D132" s="9"/>
      <c r="E132" s="9"/>
      <c r="F132" s="32">
        <f t="shared" si="30"/>
        <v>0</v>
      </c>
      <c r="G132" s="39">
        <v>0.08</v>
      </c>
      <c r="H132" s="9">
        <f>(D132/100)*108</f>
        <v>0</v>
      </c>
      <c r="I132" s="9">
        <f t="shared" si="31"/>
        <v>0</v>
      </c>
    </row>
    <row r="133" spans="1:9" x14ac:dyDescent="0.2">
      <c r="A133" s="26">
        <v>130</v>
      </c>
      <c r="B133" s="3" t="s">
        <v>139</v>
      </c>
      <c r="C133" s="9">
        <v>1</v>
      </c>
      <c r="D133" s="9"/>
      <c r="E133" s="9"/>
      <c r="F133" s="32">
        <f t="shared" si="30"/>
        <v>0</v>
      </c>
      <c r="G133" s="39">
        <v>0.08</v>
      </c>
      <c r="H133" s="9">
        <f>(D133/100)*108</f>
        <v>0</v>
      </c>
      <c r="I133" s="9">
        <f t="shared" si="31"/>
        <v>0</v>
      </c>
    </row>
    <row r="134" spans="1:9" x14ac:dyDescent="0.2">
      <c r="A134" s="26">
        <v>131</v>
      </c>
      <c r="B134" s="3" t="s">
        <v>140</v>
      </c>
      <c r="C134" s="9">
        <v>5</v>
      </c>
      <c r="D134" s="9"/>
      <c r="E134" s="9"/>
      <c r="F134" s="32">
        <f t="shared" si="30"/>
        <v>0</v>
      </c>
      <c r="G134" s="39">
        <v>0.08</v>
      </c>
      <c r="H134" s="9">
        <f>(D134/100)*108</f>
        <v>0</v>
      </c>
      <c r="I134" s="9">
        <f t="shared" si="31"/>
        <v>0</v>
      </c>
    </row>
    <row r="135" spans="1:9" x14ac:dyDescent="0.2">
      <c r="A135" s="26">
        <v>132</v>
      </c>
      <c r="B135" s="3" t="s">
        <v>141</v>
      </c>
      <c r="C135" s="9">
        <v>5</v>
      </c>
      <c r="D135" s="9"/>
      <c r="E135" s="9"/>
      <c r="F135" s="32">
        <f t="shared" ref="F135:F140" si="32">C135*D135</f>
        <v>0</v>
      </c>
      <c r="G135" s="39">
        <v>0.08</v>
      </c>
      <c r="H135" s="9">
        <f>(D135/100)*108</f>
        <v>0</v>
      </c>
      <c r="I135" s="9">
        <f t="shared" si="31"/>
        <v>0</v>
      </c>
    </row>
    <row r="136" spans="1:9" x14ac:dyDescent="0.2">
      <c r="A136" s="26">
        <v>133</v>
      </c>
      <c r="B136" s="3" t="s">
        <v>147</v>
      </c>
      <c r="C136" s="9">
        <v>5</v>
      </c>
      <c r="D136" s="9"/>
      <c r="E136" s="9"/>
      <c r="F136" s="32">
        <f t="shared" si="32"/>
        <v>0</v>
      </c>
      <c r="G136" s="39">
        <v>0.05</v>
      </c>
      <c r="H136" s="9">
        <f>(D136/100)*105</f>
        <v>0</v>
      </c>
      <c r="I136" s="9">
        <f t="shared" si="31"/>
        <v>0</v>
      </c>
    </row>
    <row r="137" spans="1:9" x14ac:dyDescent="0.2">
      <c r="A137" s="26">
        <v>134</v>
      </c>
      <c r="B137" s="3" t="s">
        <v>142</v>
      </c>
      <c r="C137" s="9">
        <v>2</v>
      </c>
      <c r="D137" s="9"/>
      <c r="E137" s="9"/>
      <c r="F137" s="32">
        <f t="shared" si="32"/>
        <v>0</v>
      </c>
      <c r="G137" s="39">
        <v>0.23</v>
      </c>
      <c r="H137" s="9">
        <f>(D137/100)*123</f>
        <v>0</v>
      </c>
      <c r="I137" s="9">
        <f t="shared" si="31"/>
        <v>0</v>
      </c>
    </row>
    <row r="138" spans="1:9" x14ac:dyDescent="0.2">
      <c r="A138" s="26">
        <v>135</v>
      </c>
      <c r="B138" s="3" t="s">
        <v>143</v>
      </c>
      <c r="C138" s="9">
        <v>2</v>
      </c>
      <c r="D138" s="9"/>
      <c r="E138" s="9"/>
      <c r="F138" s="32">
        <f t="shared" si="32"/>
        <v>0</v>
      </c>
      <c r="G138" s="39">
        <v>0.08</v>
      </c>
      <c r="H138" s="9">
        <f>(D138/100)*108</f>
        <v>0</v>
      </c>
      <c r="I138" s="9">
        <f>H12*C138</f>
        <v>0</v>
      </c>
    </row>
    <row r="139" spans="1:9" x14ac:dyDescent="0.2">
      <c r="A139" s="26">
        <v>136</v>
      </c>
      <c r="B139" s="22" t="s">
        <v>146</v>
      </c>
      <c r="C139" s="9">
        <v>3</v>
      </c>
      <c r="D139" s="9"/>
      <c r="E139" s="9"/>
      <c r="F139" s="32">
        <f t="shared" si="32"/>
        <v>0</v>
      </c>
      <c r="G139" s="39">
        <v>0.08</v>
      </c>
      <c r="H139" s="9">
        <f>(D139/100)*108</f>
        <v>0</v>
      </c>
      <c r="I139" s="9">
        <f t="shared" si="25"/>
        <v>0</v>
      </c>
    </row>
    <row r="140" spans="1:9" ht="38.25" x14ac:dyDescent="0.2">
      <c r="A140" s="2">
        <v>137</v>
      </c>
      <c r="B140" s="3" t="s">
        <v>112</v>
      </c>
      <c r="C140" s="2">
        <v>60</v>
      </c>
      <c r="D140" s="2"/>
      <c r="E140" s="2">
        <f>SUM(E108:E117)</f>
        <v>0</v>
      </c>
      <c r="F140" s="10">
        <f t="shared" si="32"/>
        <v>0</v>
      </c>
      <c r="G140" s="5">
        <v>0.05</v>
      </c>
      <c r="H140" s="12">
        <f>(D140/100)*105</f>
        <v>0</v>
      </c>
      <c r="I140" s="42">
        <f>H140*C140</f>
        <v>0</v>
      </c>
    </row>
    <row r="141" spans="1:9" ht="25.5" x14ac:dyDescent="0.2">
      <c r="A141" s="17">
        <v>138</v>
      </c>
      <c r="B141" s="24" t="s">
        <v>71</v>
      </c>
      <c r="C141" s="9">
        <v>60</v>
      </c>
      <c r="D141" s="9"/>
      <c r="E141" s="9"/>
      <c r="F141" s="32">
        <f>D141*C141</f>
        <v>0</v>
      </c>
      <c r="G141" s="40">
        <v>0.05</v>
      </c>
      <c r="H141" s="32">
        <f>(D141/100)*105</f>
        <v>0</v>
      </c>
      <c r="I141" s="41">
        <f>H141*C141</f>
        <v>0</v>
      </c>
    </row>
    <row r="142" spans="1:9" ht="25.5" x14ac:dyDescent="0.2">
      <c r="A142" s="17">
        <v>139</v>
      </c>
      <c r="B142" s="15" t="s">
        <v>72</v>
      </c>
      <c r="C142" s="9">
        <v>45</v>
      </c>
      <c r="D142" s="9"/>
      <c r="E142" s="9"/>
      <c r="F142" s="32">
        <f>D142*C142</f>
        <v>0</v>
      </c>
      <c r="G142" s="30">
        <v>0.05</v>
      </c>
      <c r="H142" s="32">
        <f>(D142/100)*105</f>
        <v>0</v>
      </c>
      <c r="I142" s="41">
        <f>H142*C142</f>
        <v>0</v>
      </c>
    </row>
    <row r="143" spans="1:9" ht="25.5" x14ac:dyDescent="0.2">
      <c r="A143" s="17">
        <v>140</v>
      </c>
      <c r="B143" s="22" t="s">
        <v>127</v>
      </c>
      <c r="C143" s="9">
        <v>45</v>
      </c>
      <c r="D143" s="9"/>
      <c r="E143" s="9"/>
      <c r="F143" s="32">
        <f>D143*C143</f>
        <v>0</v>
      </c>
      <c r="G143" s="40">
        <v>0.05</v>
      </c>
      <c r="H143" s="32">
        <f>(D143/100)*105</f>
        <v>0</v>
      </c>
      <c r="I143" s="41">
        <f>H143*C143</f>
        <v>0</v>
      </c>
    </row>
    <row r="144" spans="1:9" x14ac:dyDescent="0.2">
      <c r="A144" s="2">
        <v>141</v>
      </c>
      <c r="B144" s="15" t="s">
        <v>73</v>
      </c>
      <c r="C144" s="2">
        <v>300</v>
      </c>
      <c r="D144" s="2"/>
      <c r="E144" s="2">
        <f>SUM(E141:E143)</f>
        <v>0</v>
      </c>
      <c r="F144" s="10">
        <f>D144*C144</f>
        <v>0</v>
      </c>
      <c r="G144" s="5">
        <v>0.05</v>
      </c>
      <c r="H144" s="2">
        <f>(D144/100)*105</f>
        <v>0</v>
      </c>
      <c r="I144" s="11">
        <f>H144*C144</f>
        <v>0</v>
      </c>
    </row>
    <row r="145" spans="1:9" x14ac:dyDescent="0.2">
      <c r="A145" s="6"/>
      <c r="B145" s="15"/>
      <c r="C145" s="6"/>
      <c r="D145" s="6"/>
      <c r="E145" s="6"/>
      <c r="F145" s="44"/>
      <c r="G145" s="7"/>
      <c r="H145" s="6"/>
      <c r="I145" s="19"/>
    </row>
    <row r="146" spans="1:9" x14ac:dyDescent="0.2">
      <c r="A146" s="6"/>
      <c r="B146" s="47" t="s">
        <v>10</v>
      </c>
      <c r="C146" s="6"/>
      <c r="D146" s="6"/>
      <c r="E146" s="6"/>
      <c r="F146" s="44">
        <f>SUM( F5:F144)</f>
        <v>0</v>
      </c>
      <c r="G146" s="7"/>
      <c r="H146" s="6"/>
      <c r="I146" s="19">
        <f>SUM(I5:I144)</f>
        <v>0</v>
      </c>
    </row>
    <row r="147" spans="1:9" x14ac:dyDescent="0.2">
      <c r="A147" s="6" t="s">
        <v>109</v>
      </c>
      <c r="B147" s="12"/>
      <c r="H147" s="6"/>
      <c r="I147" s="19"/>
    </row>
    <row r="148" spans="1:9" ht="27" customHeight="1" x14ac:dyDescent="0.2">
      <c r="A148" s="17" t="s">
        <v>5</v>
      </c>
      <c r="C148" s="18" t="s">
        <v>6</v>
      </c>
      <c r="D148" s="3" t="s">
        <v>7</v>
      </c>
      <c r="E148" s="3" t="s">
        <v>8</v>
      </c>
      <c r="F148" s="17" t="s">
        <v>13</v>
      </c>
      <c r="G148" s="17" t="s">
        <v>9</v>
      </c>
      <c r="H148" s="3" t="s">
        <v>2</v>
      </c>
      <c r="I148" s="16" t="s">
        <v>14</v>
      </c>
    </row>
    <row r="149" spans="1:9" x14ac:dyDescent="0.2">
      <c r="A149" s="4">
        <v>1</v>
      </c>
      <c r="B149" s="17" t="s">
        <v>1</v>
      </c>
      <c r="C149" s="4">
        <v>3</v>
      </c>
      <c r="D149" s="4">
        <v>4</v>
      </c>
      <c r="E149" s="4"/>
      <c r="F149" s="4">
        <v>5</v>
      </c>
      <c r="G149" s="4">
        <v>6</v>
      </c>
      <c r="H149" s="4">
        <v>7</v>
      </c>
      <c r="I149" s="4">
        <v>8</v>
      </c>
    </row>
    <row r="150" spans="1:9" x14ac:dyDescent="0.2">
      <c r="A150" s="17">
        <v>1</v>
      </c>
      <c r="B150" t="s">
        <v>114</v>
      </c>
      <c r="C150" s="9">
        <v>10</v>
      </c>
      <c r="D150" s="9"/>
      <c r="E150" s="9"/>
      <c r="F150" s="32">
        <f>D150*C150</f>
        <v>0</v>
      </c>
      <c r="G150" s="40">
        <v>0.05</v>
      </c>
      <c r="H150" s="32">
        <f>(D150/100)*105</f>
        <v>0</v>
      </c>
      <c r="I150" s="41">
        <f>H150*C150</f>
        <v>0</v>
      </c>
    </row>
    <row r="151" spans="1:9" x14ac:dyDescent="0.2">
      <c r="A151" s="17">
        <v>2</v>
      </c>
      <c r="B151" s="2" t="s">
        <v>15</v>
      </c>
      <c r="C151" s="9">
        <v>2</v>
      </c>
      <c r="D151" s="9"/>
      <c r="E151" s="9"/>
      <c r="F151" s="32">
        <f>D151*C151</f>
        <v>0</v>
      </c>
      <c r="G151" s="40">
        <v>0.05</v>
      </c>
      <c r="H151" s="32">
        <f>(D151/100)*105</f>
        <v>0</v>
      </c>
      <c r="I151" s="41">
        <f>H151*C151</f>
        <v>0</v>
      </c>
    </row>
    <row r="152" spans="1:9" ht="30.75" customHeight="1" x14ac:dyDescent="0.2">
      <c r="A152" s="17">
        <v>3</v>
      </c>
      <c r="B152" s="15" t="s">
        <v>16</v>
      </c>
      <c r="C152" s="9">
        <v>3</v>
      </c>
      <c r="D152" s="9"/>
      <c r="E152" s="9"/>
      <c r="F152" s="32">
        <f>D152*C152</f>
        <v>0</v>
      </c>
      <c r="G152" s="40">
        <v>0.05</v>
      </c>
      <c r="H152" s="32">
        <f>(D152/100)*105</f>
        <v>0</v>
      </c>
      <c r="I152" s="41">
        <f>H152*C152</f>
        <v>0</v>
      </c>
    </row>
    <row r="153" spans="1:9" ht="25.5" x14ac:dyDescent="0.2">
      <c r="A153" s="2">
        <v>4</v>
      </c>
      <c r="B153" s="3" t="s">
        <v>120</v>
      </c>
      <c r="C153" s="3">
        <v>10</v>
      </c>
      <c r="D153" s="2"/>
      <c r="E153" s="2">
        <f>SUM(E150:E151)</f>
        <v>0</v>
      </c>
      <c r="F153" s="10">
        <f>C153*D153</f>
        <v>0</v>
      </c>
      <c r="G153" s="5">
        <v>0.05</v>
      </c>
      <c r="H153" s="2">
        <f>(D153/100)*105</f>
        <v>0</v>
      </c>
      <c r="I153" s="11">
        <f>C153*H153</f>
        <v>0</v>
      </c>
    </row>
    <row r="154" spans="1:9" x14ac:dyDescent="0.2">
      <c r="B154" s="12" t="s">
        <v>10</v>
      </c>
      <c r="C154" s="23"/>
      <c r="F154" s="46">
        <f>SUM(F150:F153)</f>
        <v>0</v>
      </c>
      <c r="I154" s="46">
        <f>SUM(I150:I153)</f>
        <v>0</v>
      </c>
    </row>
    <row r="155" spans="1:9" x14ac:dyDescent="0.2">
      <c r="B155" s="45"/>
      <c r="C155" s="23"/>
    </row>
    <row r="156" spans="1:9" x14ac:dyDescent="0.2">
      <c r="A156" s="43" t="s">
        <v>17</v>
      </c>
      <c r="B156" s="21">
        <f>F146+F154</f>
        <v>0</v>
      </c>
    </row>
    <row r="158" spans="1:9" x14ac:dyDescent="0.2">
      <c r="A158" t="s">
        <v>18</v>
      </c>
      <c r="B158" s="21">
        <f>I146+I154</f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Arkusz5</vt:lpstr>
      <vt:lpstr>Arkusz2</vt:lpstr>
      <vt:lpstr>Arkusz3</vt:lpstr>
    </vt:vector>
  </TitlesOfParts>
  <Company>22 WSzUR Ciechocinek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Komosiński</dc:creator>
  <cp:lastModifiedBy>Zamowienia</cp:lastModifiedBy>
  <cp:lastPrinted>2021-06-24T10:56:23Z</cp:lastPrinted>
  <dcterms:created xsi:type="dcterms:W3CDTF">2007-11-13T11:38:02Z</dcterms:created>
  <dcterms:modified xsi:type="dcterms:W3CDTF">2021-06-26T08:56:24Z</dcterms:modified>
</cp:coreProperties>
</file>